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26日 阳江\"/>
    </mc:Choice>
  </mc:AlternateContent>
  <xr:revisionPtr revIDLastSave="0" documentId="13_ncr:1_{2F59C33C-C1DB-4640-AA43-A13F47155B8A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华南区区域学术会议" sheetId="9" r:id="rId1"/>
    <sheet name="华南区区域学术会议 (2)" sheetId="10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5" i="10" l="1"/>
  <c r="H48" i="10" l="1"/>
  <c r="H47" i="10"/>
  <c r="H49" i="10" s="1"/>
  <c r="H44" i="10"/>
  <c r="H43" i="10"/>
  <c r="H42" i="10"/>
  <c r="H33" i="10"/>
  <c r="H32" i="10"/>
  <c r="H34" i="10" s="1"/>
  <c r="H28" i="10"/>
  <c r="H27" i="10"/>
  <c r="H26" i="10"/>
  <c r="H29" i="10" s="1"/>
  <c r="H22" i="10"/>
  <c r="H21" i="10"/>
  <c r="H23" i="10" s="1"/>
  <c r="H17" i="10"/>
  <c r="H16" i="10"/>
  <c r="H15" i="10"/>
  <c r="H18" i="10" s="1"/>
  <c r="H11" i="10"/>
  <c r="H10" i="10"/>
  <c r="H12" i="10" l="1"/>
  <c r="H35" i="10" s="1"/>
  <c r="H38" i="10" s="1"/>
  <c r="H39" i="10" s="1"/>
  <c r="H50" i="10" s="1"/>
  <c r="H53" i="10" s="1"/>
  <c r="H54" i="10" s="1"/>
  <c r="H21" i="9"/>
  <c r="H22" i="9"/>
  <c r="H23" i="9"/>
  <c r="H33" i="9"/>
  <c r="H34" i="9"/>
  <c r="H35" i="9"/>
  <c r="H38" i="9"/>
  <c r="H39" i="9"/>
  <c r="H48" i="9"/>
  <c r="H49" i="9"/>
  <c r="H50" i="9"/>
  <c r="H53" i="9"/>
  <c r="H27" i="9"/>
  <c r="H47" i="9"/>
  <c r="H28" i="9"/>
  <c r="H17" i="9"/>
  <c r="H15" i="9"/>
  <c r="H10" i="9"/>
  <c r="H11" i="9"/>
  <c r="H12" i="9"/>
  <c r="H42" i="9"/>
  <c r="H43" i="9"/>
  <c r="H32" i="9"/>
  <c r="H26" i="9"/>
  <c r="H29" i="9"/>
  <c r="H16" i="9"/>
  <c r="H44" i="9"/>
  <c r="H18" i="9"/>
  <c r="H54" i="9"/>
  <c r="H55" i="9"/>
</calcChain>
</file>

<file path=xl/sharedStrings.xml><?xml version="1.0" encoding="utf-8"?>
<sst xmlns="http://schemas.openxmlformats.org/spreadsheetml/2006/main" count="388" uniqueCount="108">
  <si>
    <t>会议名称：</t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</si>
  <si>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</si>
  <si>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</si>
  <si>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</si>
  <si>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</si>
  <si>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</si>
  <si>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</si>
  <si>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</si>
  <si>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</si>
  <si>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</si>
  <si>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</si>
  <si>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</si>
  <si>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</si>
  <si>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</si>
  <si>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</si>
  <si>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</si>
  <si>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</si>
  <si>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</si>
  <si>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</si>
  <si>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</si>
  <si>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</si>
  <si>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</si>
  <si>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</si>
  <si>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</si>
  <si>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</si>
  <si>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</si>
  <si>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A-1</t>
  </si>
  <si>
    <t>间/晚</t>
  </si>
  <si>
    <t>人/天</t>
  </si>
  <si>
    <t>人/次</t>
  </si>
  <si>
    <t>合计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</si>
  <si>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</si>
  <si>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</si>
  <si>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</si>
  <si>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</si>
  <si>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B-1</t>
  </si>
  <si>
    <t>午餐</t>
  </si>
  <si>
    <t>人</t>
  </si>
  <si>
    <t>B-2</t>
  </si>
  <si>
    <t>VIP用餐</t>
  </si>
  <si>
    <t>自助/桌餐，__月__日</t>
  </si>
  <si>
    <t>晚餐</t>
  </si>
  <si>
    <t>数量</t>
  </si>
  <si>
    <t>C</t>
  </si>
  <si>
    <t>交通</t>
  </si>
  <si>
    <t>C-1</t>
  </si>
  <si>
    <t>机场及市内接送机用车</t>
  </si>
  <si>
    <t>辆/趟</t>
  </si>
  <si>
    <t>4座帕萨特</t>
  </si>
  <si>
    <t>4座帕萨特或同级</t>
  </si>
  <si>
    <t>D</t>
  </si>
  <si>
    <t>其他费用</t>
  </si>
  <si>
    <t>D-1</t>
  </si>
  <si>
    <t>保险费</t>
  </si>
  <si>
    <t xml:space="preserve">险种：      保险额度：   </t>
  </si>
  <si>
    <t>D-2</t>
  </si>
  <si>
    <t>块</t>
  </si>
  <si>
    <t>天数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</si>
  <si>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</si>
  <si>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</si>
  <si>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</si>
  <si>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</si>
  <si>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</si>
  <si>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</si>
  <si>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</si>
  <si>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</si>
  <si>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</si>
  <si>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</si>
  <si>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</si>
  <si>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</si>
  <si>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</si>
  <si>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</si>
  <si>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G-2</t>
  </si>
  <si>
    <t>全陪工作人员住宿</t>
  </si>
  <si>
    <t>H</t>
  </si>
  <si>
    <t>机票、火车票</t>
  </si>
  <si>
    <t>机票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</si>
  <si>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</si>
  <si>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</si>
  <si>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</si>
  <si>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</si>
  <si>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</si>
  <si>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</si>
  <si>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由于会议时间未定，餐先报价，等日程出来后，再做选择</t>
    <phoneticPr fontId="27" type="noConversion"/>
  </si>
  <si>
    <t>华南区区域学术会议需求表</t>
    <phoneticPr fontId="27" type="noConversion"/>
  </si>
  <si>
    <t>高铁票</t>
    <phoneticPr fontId="27" type="noConversion"/>
  </si>
  <si>
    <t>意外险</t>
    <phoneticPr fontId="27" type="noConversion"/>
  </si>
  <si>
    <t>背景板（展台特装）</t>
    <phoneticPr fontId="27" type="noConversion"/>
  </si>
  <si>
    <t>含设计费</t>
    <phoneticPr fontId="27" type="noConversion"/>
  </si>
  <si>
    <t>跨城市接送</t>
    <phoneticPr fontId="27" type="noConversion"/>
  </si>
  <si>
    <t>D-3</t>
    <phoneticPr fontId="27" type="noConversion"/>
  </si>
  <si>
    <t>摄影</t>
    <phoneticPr fontId="27" type="noConversion"/>
  </si>
  <si>
    <t>人</t>
    <phoneticPr fontId="27" type="noConversion"/>
  </si>
  <si>
    <t>30人（25客户+5陪同）</t>
    <phoneticPr fontId="27" type="noConversion"/>
  </si>
  <si>
    <t>2019年广东医疗行业感染年会</t>
    <phoneticPr fontId="27" type="noConversion"/>
  </si>
  <si>
    <t>2019/7/26-27</t>
    <phoneticPr fontId="27" type="noConversion"/>
  </si>
  <si>
    <t>阳江</t>
    <phoneticPr fontId="27" type="noConversion"/>
  </si>
  <si>
    <t>阳江中心华邑酒店</t>
    <phoneticPr fontId="27" type="noConversion"/>
  </si>
  <si>
    <t>普通大床房（26-27号，2晚）</t>
    <phoneticPr fontId="27" type="noConversion"/>
  </si>
  <si>
    <t>26号中午，27号中午</t>
    <phoneticPr fontId="27" type="noConversion"/>
  </si>
  <si>
    <t>26号晚上,27号晚上</t>
    <phoneticPr fontId="27" type="noConversion"/>
  </si>
  <si>
    <t>各地高铁及市内接送</t>
    <phoneticPr fontId="27" type="noConversion"/>
  </si>
  <si>
    <t>肇庆等附近城市接送</t>
    <phoneticPr fontId="27" type="noConversion"/>
  </si>
  <si>
    <t>普通大床房（26-27，28日号，2晚）</t>
    <phoneticPr fontId="27" type="noConversion"/>
  </si>
  <si>
    <t>康辉集团北京国际会议展览有限公司</t>
    <phoneticPr fontId="27" type="noConversion"/>
  </si>
  <si>
    <t>耿吴茜/18210062127</t>
    <phoneticPr fontId="27" type="noConversion"/>
  </si>
  <si>
    <t>25位参会老师，大会拿房</t>
    <phoneticPr fontId="27" type="noConversion"/>
  </si>
  <si>
    <t>5位陪同，大会拿房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</si>
</sst>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#,##0.000_ "/>
    <numFmt numFmtId="178" formatCode="#,##0.0_ "/>
  </numFmts>
  <fonts count="32" x14ac:knownFonts="1">
    <font>
      <sz val="11"/>
      <color theme="1"/>
      <name val="宋体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u/>
      <sz val="10"/>
      <name val="黑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宋体"/>
      <family val="3"/>
      <charset val="134"/>
      <scheme val="minor"/>
    </font>
    <font>
      <b/>
      <sz val="10"/>
      <color indexed="10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3" fontId="2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7" applyFont="1" applyBorder="1" applyAlignment="1">
      <alignment vertical="center"/>
    </xf>
    <xf numFmtId="0" fontId="2" fillId="0" borderId="0" xfId="7" applyFont="1" applyBorder="1" applyAlignment="1">
      <alignment horizontal="center" vertical="center"/>
    </xf>
    <xf numFmtId="0" fontId="2" fillId="0" borderId="0" xfId="7" applyFont="1" applyBorder="1" applyAlignment="1">
      <alignment horizontal="left" vertical="center"/>
    </xf>
    <xf numFmtId="0" fontId="4" fillId="2" borderId="2" xfId="7" applyFont="1" applyFill="1" applyBorder="1" applyAlignment="1">
      <alignment horizontal="left" vertical="center"/>
    </xf>
    <xf numFmtId="0" fontId="5" fillId="0" borderId="4" xfId="7" applyFont="1" applyFill="1" applyBorder="1" applyAlignment="1">
      <alignment horizontal="left" vertical="center"/>
    </xf>
    <xf numFmtId="0" fontId="2" fillId="4" borderId="7" xfId="7" applyFont="1" applyFill="1" applyBorder="1" applyAlignment="1">
      <alignment horizontal="center" vertical="center"/>
    </xf>
    <xf numFmtId="0" fontId="2" fillId="4" borderId="8" xfId="7" applyFont="1" applyFill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11" fillId="2" borderId="14" xfId="7" applyFont="1" applyFill="1" applyBorder="1" applyAlignment="1">
      <alignment horizontal="left" vertical="center"/>
    </xf>
    <xf numFmtId="0" fontId="12" fillId="2" borderId="14" xfId="7" applyFont="1" applyFill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40" fontId="10" fillId="3" borderId="14" xfId="7" applyNumberFormat="1" applyFont="1" applyFill="1" applyBorder="1" applyAlignment="1">
      <alignment horizontal="right" vertical="center"/>
    </xf>
    <xf numFmtId="4" fontId="10" fillId="0" borderId="14" xfId="7" applyNumberFormat="1" applyFont="1" applyFill="1" applyBorder="1">
      <alignment vertical="center"/>
    </xf>
    <xf numFmtId="0" fontId="10" fillId="0" borderId="16" xfId="7" applyFont="1" applyBorder="1" applyAlignment="1">
      <alignment horizontal="center" vertical="center"/>
    </xf>
    <xf numFmtId="4" fontId="8" fillId="0" borderId="18" xfId="7" applyNumberFormat="1" applyFont="1" applyFill="1" applyBorder="1">
      <alignment vertical="center"/>
    </xf>
    <xf numFmtId="0" fontId="14" fillId="6" borderId="7" xfId="7" applyFont="1" applyFill="1" applyBorder="1" applyAlignment="1">
      <alignment horizontal="center" vertical="center"/>
    </xf>
    <xf numFmtId="0" fontId="14" fillId="6" borderId="8" xfId="7" applyFont="1" applyFill="1" applyBorder="1" applyAlignment="1">
      <alignment horizontal="center" vertical="center"/>
    </xf>
    <xf numFmtId="0" fontId="15" fillId="6" borderId="8" xfId="7" applyFont="1" applyFill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10" fillId="0" borderId="9" xfId="7" applyFont="1" applyBorder="1" applyAlignment="1">
      <alignment horizontal="center" vertical="center"/>
    </xf>
    <xf numFmtId="0" fontId="13" fillId="0" borderId="14" xfId="7" applyFont="1" applyBorder="1" applyAlignment="1">
      <alignment horizontal="left" vertical="center"/>
    </xf>
    <xf numFmtId="0" fontId="13" fillId="2" borderId="14" xfId="7" applyFont="1" applyFill="1" applyBorder="1" applyAlignment="1">
      <alignment horizontal="left" vertical="center"/>
    </xf>
    <xf numFmtId="0" fontId="13" fillId="0" borderId="14" xfId="7" applyFont="1" applyBorder="1" applyAlignment="1">
      <alignment horizontal="center" vertical="center"/>
    </xf>
    <xf numFmtId="4" fontId="10" fillId="7" borderId="14" xfId="7" applyNumberFormat="1" applyFont="1" applyFill="1" applyBorder="1">
      <alignment vertical="center"/>
    </xf>
    <xf numFmtId="4" fontId="10" fillId="3" borderId="14" xfId="7" applyNumberFormat="1" applyFont="1" applyFill="1" applyBorder="1">
      <alignment vertical="center"/>
    </xf>
    <xf numFmtId="4" fontId="8" fillId="0" borderId="14" xfId="7" applyNumberFormat="1" applyFont="1" applyBorder="1">
      <alignment vertical="center"/>
    </xf>
    <xf numFmtId="0" fontId="13" fillId="0" borderId="14" xfId="7" applyFont="1" applyBorder="1">
      <alignment vertical="center"/>
    </xf>
    <xf numFmtId="0" fontId="10" fillId="2" borderId="14" xfId="7" applyFont="1" applyFill="1" applyBorder="1" applyAlignment="1">
      <alignment horizontal="center" vertical="center"/>
    </xf>
    <xf numFmtId="4" fontId="10" fillId="3" borderId="12" xfId="7" applyNumberFormat="1" applyFont="1" applyFill="1" applyBorder="1">
      <alignment vertical="center"/>
    </xf>
    <xf numFmtId="0" fontId="10" fillId="2" borderId="11" xfId="7" applyFont="1" applyFill="1" applyBorder="1" applyAlignment="1">
      <alignment horizontal="center" vertical="center"/>
    </xf>
    <xf numFmtId="0" fontId="13" fillId="0" borderId="21" xfId="7" applyFont="1" applyBorder="1" applyAlignment="1">
      <alignment horizontal="left" vertical="center"/>
    </xf>
    <xf numFmtId="0" fontId="10" fillId="0" borderId="17" xfId="7" applyFont="1" applyBorder="1" applyAlignment="1">
      <alignment horizontal="center" vertical="center"/>
    </xf>
    <xf numFmtId="0" fontId="2" fillId="4" borderId="25" xfId="7" applyFont="1" applyFill="1" applyBorder="1" applyAlignment="1">
      <alignment horizontal="center" vertical="center"/>
    </xf>
    <xf numFmtId="0" fontId="13" fillId="0" borderId="26" xfId="7" applyFont="1" applyBorder="1">
      <alignment vertical="center"/>
    </xf>
    <xf numFmtId="0" fontId="11" fillId="0" borderId="26" xfId="7" applyFont="1" applyBorder="1" applyAlignment="1">
      <alignment vertical="center" wrapText="1"/>
    </xf>
    <xf numFmtId="0" fontId="14" fillId="6" borderId="25" xfId="7" applyFont="1" applyFill="1" applyBorder="1" applyAlignment="1">
      <alignment horizontal="center" vertical="center"/>
    </xf>
    <xf numFmtId="0" fontId="13" fillId="0" borderId="26" xfId="7" applyFont="1" applyBorder="1" applyAlignment="1">
      <alignment vertical="center" wrapText="1"/>
    </xf>
    <xf numFmtId="0" fontId="13" fillId="0" borderId="29" xfId="7" applyFont="1" applyBorder="1">
      <alignment vertical="center"/>
    </xf>
    <xf numFmtId="0" fontId="8" fillId="0" borderId="14" xfId="7" applyFont="1" applyBorder="1" applyAlignment="1">
      <alignment horizontal="left" vertical="center"/>
    </xf>
    <xf numFmtId="0" fontId="9" fillId="0" borderId="14" xfId="7" applyFont="1" applyBorder="1" applyAlignment="1">
      <alignment horizontal="left" vertical="center"/>
    </xf>
    <xf numFmtId="0" fontId="14" fillId="6" borderId="30" xfId="7" applyFont="1" applyFill="1" applyBorder="1" applyAlignment="1">
      <alignment horizontal="center" vertical="center"/>
    </xf>
    <xf numFmtId="0" fontId="14" fillId="6" borderId="31" xfId="7" applyFont="1" applyFill="1" applyBorder="1" applyAlignment="1">
      <alignment horizontal="center" vertical="center"/>
    </xf>
    <xf numFmtId="0" fontId="15" fillId="6" borderId="32" xfId="7" applyFont="1" applyFill="1" applyBorder="1" applyAlignment="1">
      <alignment horizontal="center" vertical="center"/>
    </xf>
    <xf numFmtId="0" fontId="15" fillId="6" borderId="33" xfId="7" applyFont="1" applyFill="1" applyBorder="1" applyAlignment="1">
      <alignment horizontal="center" vertical="center"/>
    </xf>
    <xf numFmtId="0" fontId="10" fillId="0" borderId="14" xfId="7" applyFont="1" applyBorder="1" applyAlignment="1">
      <alignment horizontal="left" vertical="center"/>
    </xf>
    <xf numFmtId="0" fontId="8" fillId="8" borderId="35" xfId="7" applyFont="1" applyFill="1" applyBorder="1" applyAlignment="1">
      <alignment horizontal="left" vertical="center"/>
    </xf>
    <xf numFmtId="0" fontId="8" fillId="8" borderId="36" xfId="7" applyFont="1" applyFill="1" applyBorder="1" applyAlignment="1">
      <alignment horizontal="left" vertical="center"/>
    </xf>
    <xf numFmtId="0" fontId="8" fillId="8" borderId="0" xfId="7" applyFont="1" applyFill="1" applyBorder="1" applyAlignment="1">
      <alignment horizontal="left" vertical="center"/>
    </xf>
    <xf numFmtId="0" fontId="8" fillId="8" borderId="37" xfId="7" applyFont="1" applyFill="1" applyBorder="1" applyAlignment="1">
      <alignment horizontal="left" vertical="center"/>
    </xf>
    <xf numFmtId="4" fontId="8" fillId="8" borderId="21" xfId="7" applyNumberFormat="1" applyFont="1" applyFill="1" applyBorder="1">
      <alignment vertical="center"/>
    </xf>
    <xf numFmtId="176" fontId="10" fillId="3" borderId="14" xfId="7" applyNumberFormat="1" applyFont="1" applyFill="1" applyBorder="1">
      <alignment vertical="center"/>
    </xf>
    <xf numFmtId="4" fontId="8" fillId="8" borderId="14" xfId="7" applyNumberFormat="1" applyFont="1" applyFill="1" applyBorder="1">
      <alignment vertical="center"/>
    </xf>
    <xf numFmtId="0" fontId="16" fillId="9" borderId="17" xfId="7" applyFont="1" applyFill="1" applyBorder="1" applyAlignment="1">
      <alignment vertical="center"/>
    </xf>
    <xf numFmtId="0" fontId="16" fillId="9" borderId="11" xfId="7" applyFont="1" applyFill="1" applyBorder="1" applyAlignment="1">
      <alignment vertical="center"/>
    </xf>
    <xf numFmtId="0" fontId="16" fillId="9" borderId="12" xfId="7" applyFont="1" applyFill="1" applyBorder="1" applyAlignment="1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14" fillId="6" borderId="41" xfId="7" applyFont="1" applyFill="1" applyBorder="1" applyAlignment="1">
      <alignment horizontal="center" vertical="center"/>
    </xf>
    <xf numFmtId="0" fontId="19" fillId="0" borderId="26" xfId="7" applyFont="1" applyBorder="1">
      <alignment vertical="center"/>
    </xf>
    <xf numFmtId="0" fontId="13" fillId="0" borderId="43" xfId="7" applyFont="1" applyBorder="1">
      <alignment vertical="center"/>
    </xf>
    <xf numFmtId="0" fontId="13" fillId="8" borderId="43" xfId="7" applyFont="1" applyFill="1" applyBorder="1">
      <alignment vertical="center"/>
    </xf>
    <xf numFmtId="0" fontId="13" fillId="8" borderId="29" xfId="7" applyFont="1" applyFill="1" applyBorder="1">
      <alignment vertical="center"/>
    </xf>
    <xf numFmtId="0" fontId="13" fillId="8" borderId="26" xfId="7" applyFont="1" applyFill="1" applyBorder="1">
      <alignment vertical="center"/>
    </xf>
    <xf numFmtId="0" fontId="13" fillId="8" borderId="28" xfId="7" applyFont="1" applyFill="1" applyBorder="1">
      <alignment vertical="center"/>
    </xf>
    <xf numFmtId="176" fontId="20" fillId="9" borderId="26" xfId="7" applyNumberFormat="1" applyFont="1" applyFill="1" applyBorder="1">
      <alignment vertical="center"/>
    </xf>
    <xf numFmtId="14" fontId="28" fillId="2" borderId="2" xfId="7" applyNumberFormat="1" applyFont="1" applyFill="1" applyBorder="1" applyAlignment="1">
      <alignment horizontal="left" vertical="center"/>
    </xf>
    <xf numFmtId="0" fontId="30" fillId="0" borderId="29" xfId="7" applyFont="1" applyBorder="1">
      <alignment vertical="center"/>
    </xf>
    <xf numFmtId="0" fontId="10" fillId="2" borderId="12" xfId="7" applyFont="1" applyFill="1" applyBorder="1" applyAlignment="1">
      <alignment horizontal="center" vertical="center"/>
    </xf>
    <xf numFmtId="0" fontId="30" fillId="0" borderId="26" xfId="7" applyFont="1" applyBorder="1" applyAlignment="1">
      <alignment vertical="center" wrapText="1"/>
    </xf>
    <xf numFmtId="0" fontId="13" fillId="0" borderId="29" xfId="7" applyFont="1" applyBorder="1" applyAlignment="1">
      <alignment horizontal="left" vertical="center" wrapText="1"/>
    </xf>
    <xf numFmtId="0" fontId="11" fillId="0" borderId="14" xfId="7" applyFont="1" applyBorder="1" applyAlignment="1">
      <alignment vertical="center" wrapText="1"/>
    </xf>
    <xf numFmtId="0" fontId="3" fillId="2" borderId="1" xfId="7" applyFont="1" applyFill="1" applyBorder="1" applyAlignment="1">
      <alignment vertical="center" wrapText="1"/>
    </xf>
    <xf numFmtId="0" fontId="8" fillId="2" borderId="14" xfId="7" applyFont="1" applyFill="1" applyBorder="1" applyAlignment="1">
      <alignment horizontal="center" vertical="center"/>
    </xf>
    <xf numFmtId="178" fontId="16" fillId="9" borderId="14" xfId="7" applyNumberFormat="1" applyFont="1" applyFill="1" applyBorder="1" applyAlignment="1">
      <alignment horizontal="right" vertical="center"/>
    </xf>
    <xf numFmtId="0" fontId="13" fillId="0" borderId="20" xfId="7" applyFont="1" applyBorder="1" applyAlignment="1">
      <alignment horizontal="left" vertical="center"/>
    </xf>
    <xf numFmtId="0" fontId="13" fillId="0" borderId="27" xfId="7" applyFont="1" applyBorder="1" applyAlignment="1">
      <alignment horizontal="left" vertical="center"/>
    </xf>
    <xf numFmtId="0" fontId="10" fillId="0" borderId="13" xfId="7" applyFont="1" applyBorder="1" applyAlignment="1">
      <alignment horizontal="center" vertical="center"/>
    </xf>
    <xf numFmtId="14" fontId="13" fillId="0" borderId="20" xfId="7" applyNumberFormat="1" applyFont="1" applyBorder="1" applyAlignment="1">
      <alignment horizontal="left" vertical="center"/>
    </xf>
    <xf numFmtId="0" fontId="21" fillId="0" borderId="0" xfId="0" applyFont="1">
      <alignment vertical="center"/>
    </xf>
    <xf numFmtId="0" fontId="10" fillId="2" borderId="12" xfId="7" applyFont="1" applyFill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31" fillId="0" borderId="0" xfId="7" applyFont="1" applyBorder="1" applyAlignment="1">
      <alignment horizontal="center" vertical="center"/>
    </xf>
    <xf numFmtId="0" fontId="1" fillId="0" borderId="0" xfId="7" applyFont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 wrapText="1"/>
    </xf>
    <xf numFmtId="0" fontId="2" fillId="3" borderId="1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horizontal="center" vertical="center"/>
    </xf>
    <xf numFmtId="0" fontId="2" fillId="3" borderId="2" xfId="7" applyFont="1" applyFill="1" applyBorder="1" applyAlignment="1">
      <alignment horizontal="center" vertical="center"/>
    </xf>
    <xf numFmtId="58" fontId="2" fillId="3" borderId="2" xfId="7" applyNumberFormat="1" applyFont="1" applyFill="1" applyBorder="1" applyAlignment="1">
      <alignment horizontal="center" vertical="center"/>
    </xf>
    <xf numFmtId="0" fontId="2" fillId="0" borderId="3" xfId="7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4" borderId="6" xfId="7" applyFont="1" applyFill="1" applyBorder="1" applyAlignment="1">
      <alignment horizontal="center" vertical="center"/>
    </xf>
    <xf numFmtId="0" fontId="2" fillId="4" borderId="2" xfId="7" applyFont="1" applyFill="1" applyBorder="1" applyAlignment="1">
      <alignment horizontal="center" vertical="center"/>
    </xf>
    <xf numFmtId="0" fontId="2" fillId="4" borderId="24" xfId="7" applyFont="1" applyFill="1" applyBorder="1" applyAlignment="1">
      <alignment horizontal="center" vertical="center"/>
    </xf>
    <xf numFmtId="0" fontId="8" fillId="0" borderId="17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0" fontId="8" fillId="0" borderId="12" xfId="7" applyFont="1" applyBorder="1" applyAlignment="1">
      <alignment horizontal="left" vertical="center"/>
    </xf>
    <xf numFmtId="0" fontId="15" fillId="6" borderId="22" xfId="7" applyFont="1" applyFill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9" fillId="0" borderId="10" xfId="7" applyFont="1" applyBorder="1" applyAlignment="1">
      <alignment horizontal="left" vertical="center"/>
    </xf>
    <xf numFmtId="0" fontId="9" fillId="0" borderId="11" xfId="7" applyFont="1" applyBorder="1" applyAlignment="1">
      <alignment horizontal="left" vertical="center"/>
    </xf>
    <xf numFmtId="0" fontId="9" fillId="0" borderId="12" xfId="7" applyFont="1" applyBorder="1" applyAlignment="1">
      <alignment horizontal="left" vertical="center"/>
    </xf>
    <xf numFmtId="0" fontId="10" fillId="2" borderId="10" xfId="7" applyFont="1" applyFill="1" applyBorder="1" applyAlignment="1">
      <alignment horizontal="center" vertical="center"/>
    </xf>
    <xf numFmtId="0" fontId="10" fillId="2" borderId="12" xfId="7" applyFont="1" applyFill="1" applyBorder="1" applyAlignment="1">
      <alignment horizontal="center" vertical="center"/>
    </xf>
    <xf numFmtId="0" fontId="17" fillId="0" borderId="39" xfId="7" applyFont="1" applyBorder="1" applyAlignment="1">
      <alignment horizontal="left" vertical="center"/>
    </xf>
    <xf numFmtId="0" fontId="18" fillId="0" borderId="40" xfId="7" applyFont="1" applyBorder="1" applyAlignment="1">
      <alignment horizontal="left" vertical="center"/>
    </xf>
    <xf numFmtId="0" fontId="18" fillId="0" borderId="44" xfId="7" applyFont="1" applyBorder="1" applyAlignment="1">
      <alignment horizontal="left" vertical="center"/>
    </xf>
    <xf numFmtId="0" fontId="10" fillId="0" borderId="13" xfId="7" applyFont="1" applyBorder="1" applyAlignment="1">
      <alignment horizontal="center" vertical="center"/>
    </xf>
    <xf numFmtId="0" fontId="10" fillId="0" borderId="15" xfId="7" applyFont="1" applyBorder="1" applyAlignment="1">
      <alignment horizontal="center" vertical="center"/>
    </xf>
    <xf numFmtId="0" fontId="11" fillId="5" borderId="14" xfId="7" applyFont="1" applyFill="1" applyBorder="1" applyAlignment="1">
      <alignment horizontal="center" vertical="center" wrapText="1"/>
    </xf>
    <xf numFmtId="0" fontId="29" fillId="5" borderId="14" xfId="7" applyFont="1" applyFill="1" applyBorder="1" applyAlignment="1">
      <alignment horizontal="center" vertical="center" wrapText="1"/>
    </xf>
    <xf numFmtId="0" fontId="8" fillId="8" borderId="17" xfId="7" applyFont="1" applyFill="1" applyBorder="1" applyAlignment="1">
      <alignment horizontal="left" vertical="center"/>
    </xf>
    <xf numFmtId="0" fontId="8" fillId="8" borderId="11" xfId="7" applyFont="1" applyFill="1" applyBorder="1" applyAlignment="1">
      <alignment horizontal="left" vertical="center"/>
    </xf>
    <xf numFmtId="0" fontId="8" fillId="8" borderId="12" xfId="7" applyFont="1" applyFill="1" applyBorder="1" applyAlignment="1">
      <alignment horizontal="left" vertical="center"/>
    </xf>
    <xf numFmtId="0" fontId="9" fillId="0" borderId="29" xfId="7" applyFont="1" applyBorder="1" applyAlignment="1">
      <alignment horizontal="left" vertical="center"/>
    </xf>
    <xf numFmtId="4" fontId="10" fillId="5" borderId="10" xfId="7" applyNumberFormat="1" applyFont="1" applyFill="1" applyBorder="1" applyAlignment="1">
      <alignment horizontal="center" vertical="center"/>
    </xf>
    <xf numFmtId="0" fontId="10" fillId="5" borderId="12" xfId="7" applyFont="1" applyFill="1" applyBorder="1" applyAlignment="1">
      <alignment horizontal="center" vertical="center"/>
    </xf>
    <xf numFmtId="0" fontId="8" fillId="8" borderId="38" xfId="7" applyFont="1" applyFill="1" applyBorder="1" applyAlignment="1">
      <alignment horizontal="left" vertical="center"/>
    </xf>
    <xf numFmtId="0" fontId="8" fillId="0" borderId="34" xfId="7" applyFont="1" applyBorder="1" applyAlignment="1">
      <alignment horizontal="left" vertical="center"/>
    </xf>
    <xf numFmtId="0" fontId="8" fillId="0" borderId="42" xfId="7" applyFont="1" applyBorder="1" applyAlignment="1">
      <alignment horizontal="left" vertical="center"/>
    </xf>
  </cellXfs>
  <cellStyles count="9">
    <cellStyle name="Normal_商务会议及团队差旅报价表20070807" xfId="2" xr:uid="{00000000-0005-0000-0000-000000000000}"/>
    <cellStyle name="常规" xfId="0" builtinId="0"/>
    <cellStyle name="常规 2" xfId="3" xr:uid="{00000000-0005-0000-0000-000002000000}"/>
    <cellStyle name="常规 3" xfId="4" xr:uid="{00000000-0005-0000-0000-000003000000}"/>
    <cellStyle name="常规 3 2" xfId="1" xr:uid="{00000000-0005-0000-0000-000004000000}"/>
    <cellStyle name="常规 4" xfId="5" xr:uid="{00000000-0005-0000-0000-000005000000}"/>
    <cellStyle name="常规_Sheet1 3" xfId="7" xr:uid="{00000000-0005-0000-0000-000006000000}"/>
    <cellStyle name="千位分隔 2" xfId="6" xr:uid="{00000000-0005-0000-0000-000007000000}"/>
    <cellStyle name="千位分隔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opLeftCell="A4" zoomScale="95" zoomScaleNormal="95" zoomScalePageLayoutView="120" workbookViewId="0">
      <selection activeCell="E8" sqref="E8"/>
    </sheetView>
  </sheetViews>
  <sheetFormatPr defaultColWidth="8.875" defaultRowHeight="20.25" customHeight="1" x14ac:dyDescent="0.15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10" ht="42" customHeight="1" x14ac:dyDescent="0.15">
      <c r="A1" s="83" t="s">
        <v>84</v>
      </c>
      <c r="B1" s="84"/>
      <c r="C1" s="84"/>
      <c r="D1" s="84"/>
      <c r="E1" s="84"/>
      <c r="F1" s="84"/>
      <c r="G1" s="84"/>
      <c r="H1" s="84"/>
      <c r="I1" s="84"/>
    </row>
    <row r="2" spans="1:10" ht="20.25" customHeight="1" thickBot="1" x14ac:dyDescent="0.2">
      <c r="A2" s="1" t="s">
        <v>0</v>
      </c>
      <c r="B2" s="72" t="s">
        <v>94</v>
      </c>
      <c r="C2" s="2" t="s">
        <v>1</v>
      </c>
      <c r="D2" s="85" t="s">
        <v>96</v>
      </c>
      <c r="E2" s="85"/>
      <c r="F2" s="1" t="s">
        <v>2</v>
      </c>
      <c r="G2" s="3" t="s">
        <v>3</v>
      </c>
      <c r="H2" s="86" t="s">
        <v>104</v>
      </c>
      <c r="I2" s="86"/>
    </row>
    <row r="3" spans="1:10" ht="20.25" customHeight="1" thickBot="1" x14ac:dyDescent="0.2">
      <c r="A3" s="3" t="s">
        <v>4</v>
      </c>
      <c r="B3" s="4" t="s">
        <v>5</v>
      </c>
      <c r="C3" s="3" t="s">
        <v>6</v>
      </c>
      <c r="D3" s="87" t="s">
        <v>93</v>
      </c>
      <c r="E3" s="87"/>
      <c r="F3" s="1" t="s">
        <v>7</v>
      </c>
      <c r="G3" s="3" t="s">
        <v>8</v>
      </c>
      <c r="H3" s="88" t="s">
        <v>105</v>
      </c>
      <c r="I3" s="88"/>
    </row>
    <row r="4" spans="1:10" ht="20.25" customHeight="1" thickBot="1" x14ac:dyDescent="0.2">
      <c r="A4" s="3" t="s">
        <v>9</v>
      </c>
      <c r="B4" s="66" t="s">
        <v>95</v>
      </c>
      <c r="C4" s="1"/>
      <c r="F4" s="1" t="s">
        <v>10</v>
      </c>
      <c r="G4" s="3" t="s">
        <v>11</v>
      </c>
      <c r="H4" s="89">
        <v>43662</v>
      </c>
      <c r="I4" s="88"/>
    </row>
    <row r="5" spans="1:10" ht="7.5" customHeight="1" thickBot="1" x14ac:dyDescent="0.2">
      <c r="A5" s="90"/>
      <c r="B5" s="91"/>
      <c r="C5" s="91"/>
      <c r="D5" s="91"/>
      <c r="E5" s="91"/>
      <c r="F5" s="91"/>
      <c r="G5" s="91"/>
      <c r="H5" s="91"/>
      <c r="I5" s="91"/>
    </row>
    <row r="6" spans="1:10" ht="51" customHeight="1" x14ac:dyDescent="0.15">
      <c r="A6" s="5" t="s">
        <v>12</v>
      </c>
      <c r="B6" s="92" t="s">
        <v>13</v>
      </c>
      <c r="C6" s="92"/>
      <c r="D6" s="92"/>
      <c r="E6" s="92"/>
      <c r="F6" s="92"/>
      <c r="G6" s="92"/>
      <c r="H6" s="93"/>
      <c r="I6" s="94"/>
    </row>
    <row r="7" spans="1:10" ht="20.25" customHeight="1" x14ac:dyDescent="0.15">
      <c r="A7" s="95" t="s">
        <v>14</v>
      </c>
      <c r="B7" s="96"/>
      <c r="C7" s="96"/>
      <c r="D7" s="96"/>
      <c r="E7" s="96"/>
      <c r="F7" s="96"/>
      <c r="G7" s="95" t="s">
        <v>15</v>
      </c>
      <c r="H7" s="96"/>
      <c r="I7" s="97"/>
    </row>
    <row r="8" spans="1:10" ht="20.25" customHeight="1" x14ac:dyDescent="0.15">
      <c r="A8" s="6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22</v>
      </c>
      <c r="H8" s="7" t="s">
        <v>23</v>
      </c>
      <c r="I8" s="33" t="s">
        <v>24</v>
      </c>
    </row>
    <row r="9" spans="1:10" ht="20.25" customHeight="1" x14ac:dyDescent="0.15">
      <c r="A9" s="8" t="s">
        <v>25</v>
      </c>
      <c r="B9" s="103"/>
      <c r="C9" s="104"/>
      <c r="D9" s="104"/>
      <c r="E9" s="104"/>
      <c r="F9" s="104"/>
      <c r="G9" s="104"/>
      <c r="H9" s="105"/>
      <c r="I9" s="34"/>
    </row>
    <row r="10" spans="1:10" ht="20.25" customHeight="1" x14ac:dyDescent="0.15">
      <c r="A10" s="111" t="s">
        <v>26</v>
      </c>
      <c r="B10" s="113" t="s">
        <v>97</v>
      </c>
      <c r="C10" s="9" t="s">
        <v>103</v>
      </c>
      <c r="D10" s="10">
        <v>25</v>
      </c>
      <c r="E10" s="10">
        <v>2</v>
      </c>
      <c r="F10" s="11" t="s">
        <v>27</v>
      </c>
      <c r="G10" s="12">
        <v>420</v>
      </c>
      <c r="H10" s="13">
        <f>D10*E10*G10</f>
        <v>21000</v>
      </c>
      <c r="I10" s="71" t="s">
        <v>106</v>
      </c>
      <c r="J10" s="79"/>
    </row>
    <row r="11" spans="1:10" ht="20.25" customHeight="1" x14ac:dyDescent="0.15">
      <c r="A11" s="112"/>
      <c r="B11" s="114"/>
      <c r="C11" s="9" t="s">
        <v>98</v>
      </c>
      <c r="D11" s="10">
        <v>3</v>
      </c>
      <c r="E11" s="10">
        <v>2</v>
      </c>
      <c r="F11" s="11" t="s">
        <v>27</v>
      </c>
      <c r="G11" s="12">
        <v>420</v>
      </c>
      <c r="H11" s="13">
        <f>D11*E11*G11</f>
        <v>2520</v>
      </c>
      <c r="I11" s="71" t="s">
        <v>107</v>
      </c>
    </row>
    <row r="12" spans="1:10" ht="20.25" customHeight="1" thickBot="1" x14ac:dyDescent="0.2">
      <c r="A12" s="98" t="s">
        <v>30</v>
      </c>
      <c r="B12" s="99"/>
      <c r="C12" s="99"/>
      <c r="D12" s="99"/>
      <c r="E12" s="99"/>
      <c r="F12" s="99"/>
      <c r="G12" s="99"/>
      <c r="H12" s="15">
        <f>SUM(H10:H11)</f>
        <v>23520</v>
      </c>
      <c r="I12" s="35"/>
    </row>
    <row r="13" spans="1:10" ht="20.25" customHeight="1" x14ac:dyDescent="0.15">
      <c r="A13" s="16" t="s">
        <v>16</v>
      </c>
      <c r="B13" s="17" t="s">
        <v>17</v>
      </c>
      <c r="C13" s="17" t="s">
        <v>18</v>
      </c>
      <c r="D13" s="18" t="s">
        <v>19</v>
      </c>
      <c r="E13" s="19" t="s">
        <v>31</v>
      </c>
      <c r="F13" s="17" t="s">
        <v>21</v>
      </c>
      <c r="G13" s="17" t="s">
        <v>22</v>
      </c>
      <c r="H13" s="17" t="s">
        <v>32</v>
      </c>
      <c r="I13" s="36" t="s">
        <v>24</v>
      </c>
    </row>
    <row r="14" spans="1:10" ht="26.1" customHeight="1" x14ac:dyDescent="0.15">
      <c r="A14" s="8" t="s">
        <v>33</v>
      </c>
      <c r="B14" s="103" t="s">
        <v>34</v>
      </c>
      <c r="C14" s="104"/>
      <c r="D14" s="104"/>
      <c r="E14" s="104"/>
      <c r="F14" s="104"/>
      <c r="G14" s="104"/>
      <c r="H14" s="105"/>
      <c r="I14" s="69" t="s">
        <v>83</v>
      </c>
    </row>
    <row r="15" spans="1:10" ht="20.25" customHeight="1" x14ac:dyDescent="0.15">
      <c r="A15" s="20" t="s">
        <v>35</v>
      </c>
      <c r="B15" s="21" t="s">
        <v>36</v>
      </c>
      <c r="C15" s="22" t="s">
        <v>99</v>
      </c>
      <c r="D15" s="28">
        <v>30</v>
      </c>
      <c r="E15" s="68">
        <v>1</v>
      </c>
      <c r="F15" s="23" t="s">
        <v>37</v>
      </c>
      <c r="G15" s="24">
        <v>300</v>
      </c>
      <c r="H15" s="13">
        <f>D15*G15*E15</f>
        <v>9000</v>
      </c>
      <c r="I15" s="34"/>
    </row>
    <row r="16" spans="1:10" ht="20.25" hidden="1" customHeight="1" x14ac:dyDescent="0.15">
      <c r="A16" s="20" t="s">
        <v>38</v>
      </c>
      <c r="B16" s="21" t="s">
        <v>39</v>
      </c>
      <c r="C16" s="22" t="s">
        <v>40</v>
      </c>
      <c r="D16" s="28"/>
      <c r="E16" s="68"/>
      <c r="F16" s="23" t="s">
        <v>37</v>
      </c>
      <c r="G16" s="24"/>
      <c r="H16" s="13">
        <f t="shared" ref="H16" si="0">D16*G16*E16</f>
        <v>0</v>
      </c>
      <c r="I16" s="34"/>
    </row>
    <row r="17" spans="1:9" ht="20.25" customHeight="1" x14ac:dyDescent="0.15">
      <c r="A17" s="20"/>
      <c r="B17" s="21" t="s">
        <v>41</v>
      </c>
      <c r="C17" s="22" t="s">
        <v>100</v>
      </c>
      <c r="D17" s="28">
        <v>30</v>
      </c>
      <c r="E17" s="68">
        <v>1</v>
      </c>
      <c r="F17" s="23" t="s">
        <v>37</v>
      </c>
      <c r="G17" s="24">
        <v>300</v>
      </c>
      <c r="H17" s="13">
        <f>D17*G17*E17</f>
        <v>9000</v>
      </c>
      <c r="I17" s="37"/>
    </row>
    <row r="18" spans="1:9" ht="20.25" customHeight="1" thickBot="1" x14ac:dyDescent="0.2">
      <c r="A18" s="98" t="s">
        <v>30</v>
      </c>
      <c r="B18" s="99"/>
      <c r="C18" s="99"/>
      <c r="D18" s="99"/>
      <c r="E18" s="99"/>
      <c r="F18" s="99"/>
      <c r="G18" s="100"/>
      <c r="H18" s="26">
        <f>SUM(H15:H17)</f>
        <v>18000</v>
      </c>
      <c r="I18" s="34"/>
    </row>
    <row r="19" spans="1:9" ht="20.25" customHeight="1" x14ac:dyDescent="0.15">
      <c r="A19" s="16" t="s">
        <v>16</v>
      </c>
      <c r="B19" s="17" t="s">
        <v>17</v>
      </c>
      <c r="C19" s="17" t="s">
        <v>18</v>
      </c>
      <c r="D19" s="18" t="s">
        <v>42</v>
      </c>
      <c r="E19" s="18" t="s">
        <v>31</v>
      </c>
      <c r="F19" s="17" t="s">
        <v>21</v>
      </c>
      <c r="G19" s="17" t="s">
        <v>22</v>
      </c>
      <c r="H19" s="17" t="s">
        <v>32</v>
      </c>
      <c r="I19" s="36" t="s">
        <v>24</v>
      </c>
    </row>
    <row r="20" spans="1:9" ht="20.25" customHeight="1" x14ac:dyDescent="0.15">
      <c r="A20" s="8" t="s">
        <v>43</v>
      </c>
      <c r="B20" s="103" t="s">
        <v>44</v>
      </c>
      <c r="C20" s="104"/>
      <c r="D20" s="104"/>
      <c r="E20" s="104"/>
      <c r="F20" s="104"/>
      <c r="G20" s="104"/>
      <c r="H20" s="105"/>
      <c r="I20" s="34"/>
    </row>
    <row r="21" spans="1:9" ht="22.5" customHeight="1" x14ac:dyDescent="0.15">
      <c r="A21" s="77" t="s">
        <v>45</v>
      </c>
      <c r="B21" s="78" t="s">
        <v>46</v>
      </c>
      <c r="C21" s="27" t="s">
        <v>48</v>
      </c>
      <c r="D21" s="28">
        <v>25</v>
      </c>
      <c r="E21" s="28">
        <v>2</v>
      </c>
      <c r="F21" s="23" t="s">
        <v>47</v>
      </c>
      <c r="G21" s="25">
        <v>240</v>
      </c>
      <c r="H21" s="13">
        <f>D21*E21*G21</f>
        <v>12000</v>
      </c>
      <c r="I21" s="37" t="s">
        <v>101</v>
      </c>
    </row>
    <row r="22" spans="1:9" ht="20.25" customHeight="1" x14ac:dyDescent="0.15">
      <c r="A22" s="77"/>
      <c r="B22" s="75" t="s">
        <v>89</v>
      </c>
      <c r="C22" s="27" t="s">
        <v>49</v>
      </c>
      <c r="D22" s="28">
        <v>3</v>
      </c>
      <c r="E22" s="30">
        <v>2</v>
      </c>
      <c r="F22" s="23" t="s">
        <v>47</v>
      </c>
      <c r="G22" s="29">
        <v>900</v>
      </c>
      <c r="H22" s="13">
        <f>D22*E22*G22</f>
        <v>5400</v>
      </c>
      <c r="I22" s="76" t="s">
        <v>102</v>
      </c>
    </row>
    <row r="23" spans="1:9" ht="20.25" customHeight="1" thickBot="1" x14ac:dyDescent="0.2">
      <c r="A23" s="98" t="s">
        <v>30</v>
      </c>
      <c r="B23" s="99"/>
      <c r="C23" s="99"/>
      <c r="D23" s="99"/>
      <c r="E23" s="99"/>
      <c r="F23" s="99"/>
      <c r="G23" s="100"/>
      <c r="H23" s="26">
        <f>SUM(H21:H22)</f>
        <v>17400</v>
      </c>
      <c r="I23" s="34"/>
    </row>
    <row r="24" spans="1:9" ht="20.25" customHeight="1" x14ac:dyDescent="0.15">
      <c r="A24" s="16" t="s">
        <v>16</v>
      </c>
      <c r="B24" s="17" t="s">
        <v>17</v>
      </c>
      <c r="C24" s="17" t="s">
        <v>18</v>
      </c>
      <c r="D24" s="101" t="s">
        <v>42</v>
      </c>
      <c r="E24" s="102"/>
      <c r="F24" s="17" t="s">
        <v>21</v>
      </c>
      <c r="G24" s="17" t="s">
        <v>22</v>
      </c>
      <c r="H24" s="17" t="s">
        <v>32</v>
      </c>
      <c r="I24" s="36" t="s">
        <v>24</v>
      </c>
    </row>
    <row r="25" spans="1:9" ht="20.25" customHeight="1" x14ac:dyDescent="0.15">
      <c r="A25" s="8" t="s">
        <v>50</v>
      </c>
      <c r="B25" s="103" t="s">
        <v>51</v>
      </c>
      <c r="C25" s="104"/>
      <c r="D25" s="104"/>
      <c r="E25" s="104"/>
      <c r="F25" s="104"/>
      <c r="G25" s="104"/>
      <c r="H25" s="105"/>
      <c r="I25" s="38"/>
    </row>
    <row r="26" spans="1:9" ht="20.25" customHeight="1" x14ac:dyDescent="0.15">
      <c r="A26" s="32" t="s">
        <v>52</v>
      </c>
      <c r="B26" s="21" t="s">
        <v>53</v>
      </c>
      <c r="C26" s="22" t="s">
        <v>54</v>
      </c>
      <c r="D26" s="106"/>
      <c r="E26" s="107"/>
      <c r="F26" s="23" t="s">
        <v>37</v>
      </c>
      <c r="G26" s="25"/>
      <c r="H26" s="13">
        <f>D26*G26</f>
        <v>0</v>
      </c>
      <c r="I26" s="38" t="s">
        <v>86</v>
      </c>
    </row>
    <row r="27" spans="1:9" ht="20.25" customHeight="1" x14ac:dyDescent="0.15">
      <c r="A27" s="32" t="s">
        <v>55</v>
      </c>
      <c r="B27" s="21" t="s">
        <v>87</v>
      </c>
      <c r="C27" s="21" t="s">
        <v>88</v>
      </c>
      <c r="D27" s="106"/>
      <c r="E27" s="107"/>
      <c r="F27" s="23" t="s">
        <v>56</v>
      </c>
      <c r="G27" s="25"/>
      <c r="H27" s="13">
        <f>D27*G27</f>
        <v>0</v>
      </c>
      <c r="I27" s="70"/>
    </row>
    <row r="28" spans="1:9" ht="23.25" customHeight="1" x14ac:dyDescent="0.15">
      <c r="A28" s="32" t="s">
        <v>90</v>
      </c>
      <c r="B28" s="21" t="s">
        <v>91</v>
      </c>
      <c r="C28" s="21"/>
      <c r="D28" s="106"/>
      <c r="E28" s="107"/>
      <c r="F28" s="23" t="s">
        <v>92</v>
      </c>
      <c r="G28" s="25"/>
      <c r="H28" s="13">
        <f>D28*G28</f>
        <v>0</v>
      </c>
      <c r="I28" s="70"/>
    </row>
    <row r="29" spans="1:9" ht="20.25" customHeight="1" thickBot="1" x14ac:dyDescent="0.2">
      <c r="A29" s="98" t="s">
        <v>30</v>
      </c>
      <c r="B29" s="99"/>
      <c r="C29" s="99"/>
      <c r="D29" s="99"/>
      <c r="E29" s="99"/>
      <c r="F29" s="99"/>
      <c r="G29" s="100"/>
      <c r="H29" s="26">
        <f>SUM(H26:H28)</f>
        <v>0</v>
      </c>
      <c r="I29" s="38"/>
    </row>
    <row r="30" spans="1:9" ht="20.25" customHeight="1" thickBot="1" x14ac:dyDescent="0.2">
      <c r="A30" s="41" t="s">
        <v>16</v>
      </c>
      <c r="B30" s="42" t="s">
        <v>17</v>
      </c>
      <c r="C30" s="42" t="s">
        <v>18</v>
      </c>
      <c r="D30" s="43" t="s">
        <v>19</v>
      </c>
      <c r="E30" s="44" t="s">
        <v>57</v>
      </c>
      <c r="F30" s="42" t="s">
        <v>21</v>
      </c>
      <c r="G30" s="42" t="s">
        <v>22</v>
      </c>
      <c r="H30" s="42" t="s">
        <v>32</v>
      </c>
      <c r="I30" s="58" t="s">
        <v>24</v>
      </c>
    </row>
    <row r="31" spans="1:9" ht="20.25" customHeight="1" x14ac:dyDescent="0.15">
      <c r="A31" s="8" t="s">
        <v>58</v>
      </c>
      <c r="B31" s="122" t="s">
        <v>59</v>
      </c>
      <c r="C31" s="122"/>
      <c r="D31" s="122"/>
      <c r="E31" s="122"/>
      <c r="F31" s="122"/>
      <c r="G31" s="122"/>
      <c r="H31" s="122"/>
      <c r="I31" s="123"/>
    </row>
    <row r="32" spans="1:9" ht="20.25" customHeight="1" x14ac:dyDescent="0.15">
      <c r="A32" s="32" t="s">
        <v>60</v>
      </c>
      <c r="B32" s="45" t="s">
        <v>61</v>
      </c>
      <c r="C32" s="39"/>
      <c r="D32" s="28"/>
      <c r="E32" s="28"/>
      <c r="F32" s="23" t="s">
        <v>28</v>
      </c>
      <c r="G32" s="25"/>
      <c r="H32" s="13">
        <f>D32*E32*G32</f>
        <v>0</v>
      </c>
      <c r="I32" s="67"/>
    </row>
    <row r="33" spans="1:9" ht="20.25" customHeight="1" x14ac:dyDescent="0.15">
      <c r="A33" s="32" t="s">
        <v>62</v>
      </c>
      <c r="B33" s="45" t="s">
        <v>63</v>
      </c>
      <c r="C33" s="39"/>
      <c r="D33" s="73">
        <v>1</v>
      </c>
      <c r="E33" s="73">
        <v>1</v>
      </c>
      <c r="F33" s="23" t="s">
        <v>28</v>
      </c>
      <c r="G33" s="25">
        <v>600</v>
      </c>
      <c r="H33" s="13">
        <f>D33*E33*G33</f>
        <v>600</v>
      </c>
      <c r="I33" s="59"/>
    </row>
    <row r="34" spans="1:9" ht="20.25" customHeight="1" x14ac:dyDescent="0.15">
      <c r="A34" s="98" t="s">
        <v>30</v>
      </c>
      <c r="B34" s="99"/>
      <c r="C34" s="99"/>
      <c r="D34" s="99"/>
      <c r="E34" s="99"/>
      <c r="F34" s="99"/>
      <c r="G34" s="100"/>
      <c r="H34" s="26">
        <f>SUM(H32:H33)</f>
        <v>600</v>
      </c>
      <c r="I34" s="60"/>
    </row>
    <row r="35" spans="1:9" ht="20.25" customHeight="1" x14ac:dyDescent="0.15">
      <c r="A35" s="46" t="s">
        <v>64</v>
      </c>
      <c r="B35" s="47"/>
      <c r="C35" s="47"/>
      <c r="D35" s="48"/>
      <c r="E35" s="48"/>
      <c r="F35" s="47"/>
      <c r="G35" s="49"/>
      <c r="H35" s="50">
        <f>H23+H12+H18+H29+H34</f>
        <v>59520</v>
      </c>
      <c r="I35" s="61"/>
    </row>
    <row r="36" spans="1:9" ht="20.25" customHeight="1" x14ac:dyDescent="0.15">
      <c r="A36" s="16" t="s">
        <v>16</v>
      </c>
      <c r="B36" s="17" t="s">
        <v>17</v>
      </c>
      <c r="C36" s="17" t="s">
        <v>18</v>
      </c>
      <c r="D36" s="101" t="s">
        <v>42</v>
      </c>
      <c r="E36" s="102"/>
      <c r="F36" s="17" t="s">
        <v>21</v>
      </c>
      <c r="G36" s="17" t="s">
        <v>22</v>
      </c>
      <c r="H36" s="17" t="s">
        <v>32</v>
      </c>
      <c r="I36" s="36" t="s">
        <v>24</v>
      </c>
    </row>
    <row r="37" spans="1:9" ht="20.25" customHeight="1" x14ac:dyDescent="0.15">
      <c r="A37" s="8" t="s">
        <v>65</v>
      </c>
      <c r="B37" s="103" t="s">
        <v>66</v>
      </c>
      <c r="C37" s="104"/>
      <c r="D37" s="104"/>
      <c r="E37" s="104"/>
      <c r="F37" s="104"/>
      <c r="G37" s="104"/>
      <c r="H37" s="104"/>
      <c r="I37" s="118"/>
    </row>
    <row r="38" spans="1:9" ht="20.25" customHeight="1" x14ac:dyDescent="0.15">
      <c r="A38" s="20" t="s">
        <v>67</v>
      </c>
      <c r="B38" s="27" t="s">
        <v>66</v>
      </c>
      <c r="C38" s="27"/>
      <c r="D38" s="119"/>
      <c r="E38" s="120"/>
      <c r="F38" s="23"/>
      <c r="G38" s="51">
        <v>0.1</v>
      </c>
      <c r="H38" s="13">
        <f>G38*H35</f>
        <v>5952</v>
      </c>
      <c r="I38" s="34"/>
    </row>
    <row r="39" spans="1:9" ht="20.25" customHeight="1" x14ac:dyDescent="0.15">
      <c r="A39" s="115" t="s">
        <v>30</v>
      </c>
      <c r="B39" s="116"/>
      <c r="C39" s="116"/>
      <c r="D39" s="121"/>
      <c r="E39" s="121"/>
      <c r="F39" s="116"/>
      <c r="G39" s="117"/>
      <c r="H39" s="52">
        <f>SUM(H38:H38)</f>
        <v>5952</v>
      </c>
      <c r="I39" s="62"/>
    </row>
    <row r="40" spans="1:9" ht="20.25" customHeight="1" x14ac:dyDescent="0.15">
      <c r="A40" s="16" t="s">
        <v>16</v>
      </c>
      <c r="B40" s="17" t="s">
        <v>17</v>
      </c>
      <c r="C40" s="17" t="s">
        <v>18</v>
      </c>
      <c r="D40" s="18" t="s">
        <v>19</v>
      </c>
      <c r="E40" s="18" t="s">
        <v>57</v>
      </c>
      <c r="F40" s="17" t="s">
        <v>21</v>
      </c>
      <c r="G40" s="17" t="s">
        <v>22</v>
      </c>
      <c r="H40" s="17" t="s">
        <v>32</v>
      </c>
      <c r="I40" s="36" t="s">
        <v>24</v>
      </c>
    </row>
    <row r="41" spans="1:9" ht="20.25" customHeight="1" x14ac:dyDescent="0.15">
      <c r="A41" s="8" t="s">
        <v>68</v>
      </c>
      <c r="B41" s="103" t="s">
        <v>69</v>
      </c>
      <c r="C41" s="104"/>
      <c r="D41" s="104"/>
      <c r="E41" s="104"/>
      <c r="F41" s="104"/>
      <c r="G41" s="104"/>
      <c r="H41" s="104"/>
      <c r="I41" s="118"/>
    </row>
    <row r="42" spans="1:9" ht="20.25" customHeight="1" x14ac:dyDescent="0.15">
      <c r="A42" s="20" t="s">
        <v>70</v>
      </c>
      <c r="B42" s="27" t="s">
        <v>71</v>
      </c>
      <c r="C42" s="27"/>
      <c r="D42" s="28">
        <v>1</v>
      </c>
      <c r="E42" s="28">
        <v>2</v>
      </c>
      <c r="F42" s="23" t="s">
        <v>28</v>
      </c>
      <c r="G42" s="51">
        <v>600</v>
      </c>
      <c r="H42" s="13">
        <f>D42*E42*G42</f>
        <v>1200</v>
      </c>
      <c r="I42" s="67"/>
    </row>
    <row r="43" spans="1:9" ht="20.25" customHeight="1" x14ac:dyDescent="0.15">
      <c r="A43" s="20" t="s">
        <v>72</v>
      </c>
      <c r="B43" s="27" t="s">
        <v>73</v>
      </c>
      <c r="C43" s="27"/>
      <c r="D43" s="28">
        <v>1</v>
      </c>
      <c r="E43" s="28">
        <v>1</v>
      </c>
      <c r="F43" s="23" t="s">
        <v>28</v>
      </c>
      <c r="G43" s="51">
        <v>420</v>
      </c>
      <c r="H43" s="13">
        <f t="shared" ref="H43" si="1">D43*E43*G43</f>
        <v>420</v>
      </c>
      <c r="I43" s="67"/>
    </row>
    <row r="44" spans="1:9" ht="20.25" customHeight="1" x14ac:dyDescent="0.15">
      <c r="A44" s="115" t="s">
        <v>30</v>
      </c>
      <c r="B44" s="116"/>
      <c r="C44" s="116"/>
      <c r="D44" s="116"/>
      <c r="E44" s="116"/>
      <c r="F44" s="116"/>
      <c r="G44" s="117"/>
      <c r="H44" s="52">
        <f>SUM(H42:H43)</f>
        <v>1620</v>
      </c>
      <c r="I44" s="63"/>
    </row>
    <row r="45" spans="1:9" ht="20.25" customHeight="1" x14ac:dyDescent="0.15">
      <c r="A45" s="16" t="s">
        <v>16</v>
      </c>
      <c r="B45" s="17" t="s">
        <v>17</v>
      </c>
      <c r="C45" s="17" t="s">
        <v>18</v>
      </c>
      <c r="D45" s="101" t="s">
        <v>19</v>
      </c>
      <c r="E45" s="102"/>
      <c r="F45" s="17" t="s">
        <v>21</v>
      </c>
      <c r="G45" s="17" t="s">
        <v>22</v>
      </c>
      <c r="H45" s="17" t="s">
        <v>32</v>
      </c>
      <c r="I45" s="36" t="s">
        <v>24</v>
      </c>
    </row>
    <row r="46" spans="1:9" ht="20.25" customHeight="1" x14ac:dyDescent="0.15">
      <c r="A46" s="8" t="s">
        <v>74</v>
      </c>
      <c r="B46" s="103" t="s">
        <v>75</v>
      </c>
      <c r="C46" s="104"/>
      <c r="D46" s="104"/>
      <c r="E46" s="104"/>
      <c r="F46" s="104"/>
      <c r="G46" s="104"/>
      <c r="H46" s="104"/>
      <c r="I46" s="118"/>
    </row>
    <row r="47" spans="1:9" ht="13.5" x14ac:dyDescent="0.15">
      <c r="A47" s="14"/>
      <c r="B47" s="31" t="s">
        <v>76</v>
      </c>
      <c r="C47" s="40"/>
      <c r="D47" s="28"/>
      <c r="E47" s="28"/>
      <c r="F47" s="23" t="s">
        <v>29</v>
      </c>
      <c r="G47" s="24"/>
      <c r="H47" s="13">
        <f>D47*E47*G47</f>
        <v>0</v>
      </c>
      <c r="I47" s="37"/>
    </row>
    <row r="48" spans="1:9" ht="21" customHeight="1" x14ac:dyDescent="0.15">
      <c r="A48" s="20"/>
      <c r="B48" s="21" t="s">
        <v>85</v>
      </c>
      <c r="C48" s="40"/>
      <c r="D48" s="28">
        <v>25</v>
      </c>
      <c r="E48" s="28">
        <v>2</v>
      </c>
      <c r="F48" s="23" t="s">
        <v>29</v>
      </c>
      <c r="G48" s="28">
        <v>150</v>
      </c>
      <c r="H48" s="13">
        <f>D48*E48*G48</f>
        <v>7500</v>
      </c>
      <c r="I48" s="37"/>
    </row>
    <row r="49" spans="1:9" ht="16.5" customHeight="1" x14ac:dyDescent="0.15">
      <c r="A49" s="115" t="s">
        <v>30</v>
      </c>
      <c r="B49" s="116"/>
      <c r="C49" s="116"/>
      <c r="D49" s="116"/>
      <c r="E49" s="116"/>
      <c r="F49" s="116"/>
      <c r="G49" s="117"/>
      <c r="H49" s="52">
        <f>SUM(H47:H48)</f>
        <v>7500</v>
      </c>
      <c r="I49" s="63"/>
    </row>
    <row r="50" spans="1:9" ht="20.25" customHeight="1" thickBot="1" x14ac:dyDescent="0.2">
      <c r="A50" s="46" t="s">
        <v>64</v>
      </c>
      <c r="B50" s="47"/>
      <c r="C50" s="47"/>
      <c r="D50" s="47"/>
      <c r="E50" s="47"/>
      <c r="F50" s="47"/>
      <c r="G50" s="49"/>
      <c r="H50" s="50">
        <f>H49+H44+H39+H35</f>
        <v>74592</v>
      </c>
      <c r="I50" s="64"/>
    </row>
    <row r="51" spans="1:9" ht="20.25" customHeight="1" x14ac:dyDescent="0.15">
      <c r="A51" s="16" t="s">
        <v>16</v>
      </c>
      <c r="B51" s="17" t="s">
        <v>17</v>
      </c>
      <c r="C51" s="17" t="s">
        <v>18</v>
      </c>
      <c r="D51" s="101" t="s">
        <v>42</v>
      </c>
      <c r="E51" s="102"/>
      <c r="F51" s="17" t="s">
        <v>21</v>
      </c>
      <c r="G51" s="17" t="s">
        <v>22</v>
      </c>
      <c r="H51" s="17" t="s">
        <v>32</v>
      </c>
      <c r="I51" s="36" t="s">
        <v>24</v>
      </c>
    </row>
    <row r="52" spans="1:9" ht="20.25" customHeight="1" x14ac:dyDescent="0.15">
      <c r="A52" s="8" t="s">
        <v>77</v>
      </c>
      <c r="B52" s="103" t="s">
        <v>78</v>
      </c>
      <c r="C52" s="104"/>
      <c r="D52" s="104"/>
      <c r="E52" s="104"/>
      <c r="F52" s="104"/>
      <c r="G52" s="104"/>
      <c r="H52" s="104"/>
      <c r="I52" s="118"/>
    </row>
    <row r="53" spans="1:9" ht="20.25" customHeight="1" x14ac:dyDescent="0.15">
      <c r="A53" s="20" t="s">
        <v>79</v>
      </c>
      <c r="B53" s="27" t="s">
        <v>78</v>
      </c>
      <c r="C53" s="27"/>
      <c r="D53" s="119"/>
      <c r="E53" s="120"/>
      <c r="F53" s="23"/>
      <c r="G53" s="51">
        <v>0.06</v>
      </c>
      <c r="H53" s="13">
        <f>G53*H50</f>
        <v>4475.5199999999995</v>
      </c>
      <c r="I53" s="34"/>
    </row>
    <row r="54" spans="1:9" ht="20.25" customHeight="1" x14ac:dyDescent="0.15">
      <c r="A54" s="115" t="s">
        <v>30</v>
      </c>
      <c r="B54" s="116"/>
      <c r="C54" s="116"/>
      <c r="D54" s="116"/>
      <c r="E54" s="116"/>
      <c r="F54" s="116"/>
      <c r="G54" s="117"/>
      <c r="H54" s="52">
        <f>SUM(H53)</f>
        <v>4475.5199999999995</v>
      </c>
      <c r="I54" s="63"/>
    </row>
    <row r="55" spans="1:9" ht="20.25" customHeight="1" x14ac:dyDescent="0.15">
      <c r="A55" s="53" t="s">
        <v>80</v>
      </c>
      <c r="B55" s="54"/>
      <c r="C55" s="54"/>
      <c r="D55" s="54"/>
      <c r="E55" s="54"/>
      <c r="F55" s="54"/>
      <c r="G55" s="55"/>
      <c r="H55" s="74">
        <f>H54+H50</f>
        <v>79067.520000000004</v>
      </c>
      <c r="I55" s="65"/>
    </row>
    <row r="56" spans="1:9" ht="20.25" customHeight="1" x14ac:dyDescent="0.15">
      <c r="A56" s="108" t="s">
        <v>81</v>
      </c>
      <c r="B56" s="109"/>
      <c r="C56" s="109"/>
      <c r="D56" s="109"/>
      <c r="E56" s="109"/>
      <c r="F56" s="109"/>
      <c r="G56" s="109"/>
      <c r="H56" s="109"/>
      <c r="I56" s="110"/>
    </row>
    <row r="58" spans="1:9" ht="20.25" customHeight="1" x14ac:dyDescent="0.15">
      <c r="H58" s="56" t="s">
        <v>82</v>
      </c>
    </row>
    <row r="59" spans="1:9" ht="20.25" customHeight="1" x14ac:dyDescent="0.15">
      <c r="H59" s="57" t="s">
        <v>82</v>
      </c>
    </row>
    <row r="60" spans="1:9" ht="20.25" customHeight="1" x14ac:dyDescent="0.15">
      <c r="H60" s="57" t="s">
        <v>82</v>
      </c>
    </row>
  </sheetData>
  <mergeCells count="40">
    <mergeCell ref="A29:G29"/>
    <mergeCell ref="B31:I31"/>
    <mergeCell ref="A34:G34"/>
    <mergeCell ref="D27:E27"/>
    <mergeCell ref="A54:G54"/>
    <mergeCell ref="A56:I56"/>
    <mergeCell ref="A10:A11"/>
    <mergeCell ref="B10:B11"/>
    <mergeCell ref="A44:G44"/>
    <mergeCell ref="D45:E45"/>
    <mergeCell ref="B52:I52"/>
    <mergeCell ref="D53:E53"/>
    <mergeCell ref="B46:I46"/>
    <mergeCell ref="A49:G49"/>
    <mergeCell ref="D51:E51"/>
    <mergeCell ref="D36:E36"/>
    <mergeCell ref="B37:I37"/>
    <mergeCell ref="D38:E38"/>
    <mergeCell ref="A39:G39"/>
    <mergeCell ref="B41:I41"/>
    <mergeCell ref="D28:E28"/>
    <mergeCell ref="A23:G23"/>
    <mergeCell ref="D24:E24"/>
    <mergeCell ref="B25:H25"/>
    <mergeCell ref="D26:E26"/>
    <mergeCell ref="B9:H9"/>
    <mergeCell ref="A12:G12"/>
    <mergeCell ref="B14:H14"/>
    <mergeCell ref="A18:G18"/>
    <mergeCell ref="B20:H20"/>
    <mergeCell ref="H4:I4"/>
    <mergeCell ref="A5:I5"/>
    <mergeCell ref="B6:I6"/>
    <mergeCell ref="A7:F7"/>
    <mergeCell ref="G7:I7"/>
    <mergeCell ref="A1:I1"/>
    <mergeCell ref="D2:E2"/>
    <mergeCell ref="H2:I2"/>
    <mergeCell ref="D3:E3"/>
    <mergeCell ref="H3:I3"/>
  </mergeCells>
  <phoneticPr fontId="27" type="noConversion"/>
  <dataValidations count="2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InputMessage="1" showErrorMessage="1" sqref="I16" xr:uid="{00000000-0002-0000-0000-000001000000}">
      <formula1>#REF!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081D-7526-4858-9054-D296602D7B55}">
  <dimension ref="A1:J60"/>
  <sheetViews>
    <sheetView tabSelected="1" topLeftCell="A38" zoomScale="95" zoomScaleNormal="95" zoomScalePageLayoutView="120" workbookViewId="0">
      <selection activeCell="D45" sqref="D45:E45"/>
    </sheetView>
  </sheetViews>
  <sheetFormatPr defaultColWidth="8.875" defaultRowHeight="20.25" customHeight="1" x14ac:dyDescent="0.15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10" ht="42" customHeight="1" x14ac:dyDescent="0.15">
      <c r="A1" s="83" t="s">
        <v>84</v>
      </c>
      <c r="B1" s="84"/>
      <c r="C1" s="84"/>
      <c r="D1" s="84"/>
      <c r="E1" s="84"/>
      <c r="F1" s="84"/>
      <c r="G1" s="84"/>
      <c r="H1" s="84"/>
      <c r="I1" s="84"/>
    </row>
    <row r="2" spans="1:10" ht="20.25" customHeight="1" thickBot="1" x14ac:dyDescent="0.2">
      <c r="A2" s="1" t="s">
        <v>0</v>
      </c>
      <c r="B2" s="72" t="s">
        <v>94</v>
      </c>
      <c r="C2" s="2" t="s">
        <v>1</v>
      </c>
      <c r="D2" s="85" t="s">
        <v>96</v>
      </c>
      <c r="E2" s="85"/>
      <c r="F2" s="1" t="s">
        <v>2</v>
      </c>
      <c r="G2" s="3" t="s">
        <v>3</v>
      </c>
      <c r="H2" s="86" t="s">
        <v>104</v>
      </c>
      <c r="I2" s="86"/>
    </row>
    <row r="3" spans="1:10" ht="20.25" customHeight="1" thickBot="1" x14ac:dyDescent="0.2">
      <c r="A3" s="3" t="s">
        <v>4</v>
      </c>
      <c r="B3" s="4" t="s">
        <v>5</v>
      </c>
      <c r="C3" s="3" t="s">
        <v>6</v>
      </c>
      <c r="D3" s="87" t="s">
        <v>93</v>
      </c>
      <c r="E3" s="87"/>
      <c r="F3" s="1" t="s">
        <v>7</v>
      </c>
      <c r="G3" s="3" t="s">
        <v>8</v>
      </c>
      <c r="H3" s="88" t="s">
        <v>105</v>
      </c>
      <c r="I3" s="88"/>
    </row>
    <row r="4" spans="1:10" ht="20.25" customHeight="1" thickBot="1" x14ac:dyDescent="0.2">
      <c r="A4" s="3" t="s">
        <v>9</v>
      </c>
      <c r="B4" s="66" t="s">
        <v>95</v>
      </c>
      <c r="C4" s="1"/>
      <c r="F4" s="1" t="s">
        <v>10</v>
      </c>
      <c r="G4" s="3" t="s">
        <v>11</v>
      </c>
      <c r="H4" s="89">
        <v>43662</v>
      </c>
      <c r="I4" s="88"/>
    </row>
    <row r="5" spans="1:10" ht="7.5" customHeight="1" thickBot="1" x14ac:dyDescent="0.2">
      <c r="A5" s="90"/>
      <c r="B5" s="91"/>
      <c r="C5" s="91"/>
      <c r="D5" s="91"/>
      <c r="E5" s="91"/>
      <c r="F5" s="91"/>
      <c r="G5" s="91"/>
      <c r="H5" s="91"/>
      <c r="I5" s="91"/>
    </row>
    <row r="6" spans="1:10" ht="51" customHeight="1" thickTop="1" thickBot="1" x14ac:dyDescent="0.2">
      <c r="A6" s="5" t="s">
        <v>12</v>
      </c>
      <c r="B6" s="92" t="s">
        <v>13</v>
      </c>
      <c r="C6" s="92"/>
      <c r="D6" s="92"/>
      <c r="E6" s="92"/>
      <c r="F6" s="92"/>
      <c r="G6" s="92"/>
      <c r="H6" s="93"/>
      <c r="I6" s="94"/>
    </row>
    <row r="7" spans="1:10" ht="20.25" customHeight="1" thickBot="1" x14ac:dyDescent="0.2">
      <c r="A7" s="95" t="s">
        <v>14</v>
      </c>
      <c r="B7" s="96"/>
      <c r="C7" s="96"/>
      <c r="D7" s="96"/>
      <c r="E7" s="96"/>
      <c r="F7" s="96"/>
      <c r="G7" s="95" t="s">
        <v>15</v>
      </c>
      <c r="H7" s="96"/>
      <c r="I7" s="97"/>
    </row>
    <row r="8" spans="1:10" ht="20.25" customHeight="1" x14ac:dyDescent="0.15">
      <c r="A8" s="6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22</v>
      </c>
      <c r="H8" s="7" t="s">
        <v>23</v>
      </c>
      <c r="I8" s="33" t="s">
        <v>24</v>
      </c>
    </row>
    <row r="9" spans="1:10" ht="20.25" customHeight="1" x14ac:dyDescent="0.15">
      <c r="A9" s="8" t="s">
        <v>25</v>
      </c>
      <c r="B9" s="103"/>
      <c r="C9" s="104"/>
      <c r="D9" s="104"/>
      <c r="E9" s="104"/>
      <c r="F9" s="104"/>
      <c r="G9" s="104"/>
      <c r="H9" s="105"/>
      <c r="I9" s="34"/>
    </row>
    <row r="10" spans="1:10" ht="20.25" customHeight="1" x14ac:dyDescent="0.15">
      <c r="A10" s="111" t="s">
        <v>26</v>
      </c>
      <c r="B10" s="113" t="s">
        <v>97</v>
      </c>
      <c r="C10" s="9" t="s">
        <v>103</v>
      </c>
      <c r="D10" s="10">
        <v>21</v>
      </c>
      <c r="E10" s="10">
        <v>2</v>
      </c>
      <c r="F10" s="11" t="s">
        <v>27</v>
      </c>
      <c r="G10" s="12">
        <v>420</v>
      </c>
      <c r="H10" s="13">
        <f>D10*E10*G10</f>
        <v>17640</v>
      </c>
      <c r="I10" s="71" t="s">
        <v>106</v>
      </c>
      <c r="J10" s="79"/>
    </row>
    <row r="11" spans="1:10" ht="20.25" customHeight="1" x14ac:dyDescent="0.15">
      <c r="A11" s="112"/>
      <c r="B11" s="114"/>
      <c r="C11" s="9" t="s">
        <v>98</v>
      </c>
      <c r="D11" s="10"/>
      <c r="E11" s="10">
        <v>2</v>
      </c>
      <c r="F11" s="11" t="s">
        <v>27</v>
      </c>
      <c r="G11" s="12">
        <v>420</v>
      </c>
      <c r="H11" s="13">
        <f>D11*E11*G11</f>
        <v>0</v>
      </c>
      <c r="I11" s="71" t="s">
        <v>107</v>
      </c>
    </row>
    <row r="12" spans="1:10" ht="20.25" customHeight="1" thickBot="1" x14ac:dyDescent="0.2">
      <c r="A12" s="98" t="s">
        <v>30</v>
      </c>
      <c r="B12" s="99"/>
      <c r="C12" s="99"/>
      <c r="D12" s="99"/>
      <c r="E12" s="99"/>
      <c r="F12" s="99"/>
      <c r="G12" s="99"/>
      <c r="H12" s="15">
        <f>SUM(H10:H11)</f>
        <v>17640</v>
      </c>
      <c r="I12" s="35"/>
    </row>
    <row r="13" spans="1:10" ht="20.25" customHeight="1" x14ac:dyDescent="0.15">
      <c r="A13" s="16" t="s">
        <v>16</v>
      </c>
      <c r="B13" s="17" t="s">
        <v>17</v>
      </c>
      <c r="C13" s="17" t="s">
        <v>18</v>
      </c>
      <c r="D13" s="18" t="s">
        <v>19</v>
      </c>
      <c r="E13" s="82" t="s">
        <v>31</v>
      </c>
      <c r="F13" s="17" t="s">
        <v>21</v>
      </c>
      <c r="G13" s="17" t="s">
        <v>22</v>
      </c>
      <c r="H13" s="17" t="s">
        <v>32</v>
      </c>
      <c r="I13" s="36" t="s">
        <v>24</v>
      </c>
    </row>
    <row r="14" spans="1:10" ht="26.1" customHeight="1" x14ac:dyDescent="0.15">
      <c r="A14" s="8" t="s">
        <v>33</v>
      </c>
      <c r="B14" s="103" t="s">
        <v>34</v>
      </c>
      <c r="C14" s="104"/>
      <c r="D14" s="104"/>
      <c r="E14" s="104"/>
      <c r="F14" s="104"/>
      <c r="G14" s="104"/>
      <c r="H14" s="105"/>
      <c r="I14" s="69" t="s">
        <v>83</v>
      </c>
    </row>
    <row r="15" spans="1:10" ht="20.25" customHeight="1" x14ac:dyDescent="0.15">
      <c r="A15" s="20" t="s">
        <v>35</v>
      </c>
      <c r="B15" s="21" t="s">
        <v>36</v>
      </c>
      <c r="C15" s="22" t="s">
        <v>99</v>
      </c>
      <c r="D15" s="28">
        <v>30</v>
      </c>
      <c r="E15" s="80">
        <v>1</v>
      </c>
      <c r="F15" s="23" t="s">
        <v>37</v>
      </c>
      <c r="G15" s="24">
        <v>200</v>
      </c>
      <c r="H15" s="13">
        <f>D15*G15*E15</f>
        <v>6000</v>
      </c>
      <c r="I15" s="34"/>
    </row>
    <row r="16" spans="1:10" ht="20.25" hidden="1" customHeight="1" x14ac:dyDescent="0.15">
      <c r="A16" s="20" t="s">
        <v>38</v>
      </c>
      <c r="B16" s="21" t="s">
        <v>39</v>
      </c>
      <c r="C16" s="22" t="s">
        <v>40</v>
      </c>
      <c r="D16" s="28"/>
      <c r="E16" s="80"/>
      <c r="F16" s="23" t="s">
        <v>37</v>
      </c>
      <c r="G16" s="24"/>
      <c r="H16" s="13">
        <f t="shared" ref="H16" si="0">D16*G16*E16</f>
        <v>0</v>
      </c>
      <c r="I16" s="34"/>
    </row>
    <row r="17" spans="1:9" ht="20.25" customHeight="1" x14ac:dyDescent="0.15">
      <c r="A17" s="20"/>
      <c r="B17" s="21" t="s">
        <v>41</v>
      </c>
      <c r="C17" s="22" t="s">
        <v>100</v>
      </c>
      <c r="D17" s="28">
        <v>30</v>
      </c>
      <c r="E17" s="80">
        <v>1</v>
      </c>
      <c r="F17" s="23" t="s">
        <v>37</v>
      </c>
      <c r="G17" s="24">
        <v>200</v>
      </c>
      <c r="H17" s="13">
        <f>D17*G17*E17</f>
        <v>6000</v>
      </c>
      <c r="I17" s="37"/>
    </row>
    <row r="18" spans="1:9" ht="20.25" customHeight="1" thickBot="1" x14ac:dyDescent="0.2">
      <c r="A18" s="98" t="s">
        <v>30</v>
      </c>
      <c r="B18" s="99"/>
      <c r="C18" s="99"/>
      <c r="D18" s="99"/>
      <c r="E18" s="99"/>
      <c r="F18" s="99"/>
      <c r="G18" s="100"/>
      <c r="H18" s="26">
        <f>SUM(H15:H17)</f>
        <v>12000</v>
      </c>
      <c r="I18" s="34"/>
    </row>
    <row r="19" spans="1:9" ht="20.25" customHeight="1" x14ac:dyDescent="0.15">
      <c r="A19" s="16" t="s">
        <v>16</v>
      </c>
      <c r="B19" s="17" t="s">
        <v>17</v>
      </c>
      <c r="C19" s="17" t="s">
        <v>18</v>
      </c>
      <c r="D19" s="18" t="s">
        <v>42</v>
      </c>
      <c r="E19" s="18" t="s">
        <v>31</v>
      </c>
      <c r="F19" s="17" t="s">
        <v>21</v>
      </c>
      <c r="G19" s="17" t="s">
        <v>22</v>
      </c>
      <c r="H19" s="17" t="s">
        <v>32</v>
      </c>
      <c r="I19" s="36" t="s">
        <v>24</v>
      </c>
    </row>
    <row r="20" spans="1:9" ht="20.25" customHeight="1" x14ac:dyDescent="0.15">
      <c r="A20" s="8" t="s">
        <v>43</v>
      </c>
      <c r="B20" s="103" t="s">
        <v>44</v>
      </c>
      <c r="C20" s="104"/>
      <c r="D20" s="104"/>
      <c r="E20" s="104"/>
      <c r="F20" s="104"/>
      <c r="G20" s="104"/>
      <c r="H20" s="105"/>
      <c r="I20" s="34"/>
    </row>
    <row r="21" spans="1:9" ht="22.5" customHeight="1" x14ac:dyDescent="0.15">
      <c r="A21" s="81" t="s">
        <v>45</v>
      </c>
      <c r="B21" s="78" t="s">
        <v>46</v>
      </c>
      <c r="C21" s="27" t="s">
        <v>48</v>
      </c>
      <c r="D21" s="28">
        <v>1</v>
      </c>
      <c r="E21" s="28">
        <v>1</v>
      </c>
      <c r="F21" s="23" t="s">
        <v>47</v>
      </c>
      <c r="G21" s="25">
        <v>3000</v>
      </c>
      <c r="H21" s="13">
        <f>D21*E21*G21</f>
        <v>3000</v>
      </c>
      <c r="I21" s="37" t="s">
        <v>101</v>
      </c>
    </row>
    <row r="22" spans="1:9" ht="20.25" customHeight="1" x14ac:dyDescent="0.15">
      <c r="A22" s="81"/>
      <c r="B22" s="75" t="s">
        <v>89</v>
      </c>
      <c r="C22" s="27" t="s">
        <v>49</v>
      </c>
      <c r="D22" s="28"/>
      <c r="E22" s="30"/>
      <c r="F22" s="23" t="s">
        <v>47</v>
      </c>
      <c r="G22" s="29"/>
      <c r="H22" s="13">
        <f>D22*E22*G22</f>
        <v>0</v>
      </c>
      <c r="I22" s="76" t="s">
        <v>102</v>
      </c>
    </row>
    <row r="23" spans="1:9" ht="20.25" customHeight="1" thickBot="1" x14ac:dyDescent="0.2">
      <c r="A23" s="98" t="s">
        <v>30</v>
      </c>
      <c r="B23" s="99"/>
      <c r="C23" s="99"/>
      <c r="D23" s="99"/>
      <c r="E23" s="99"/>
      <c r="F23" s="99"/>
      <c r="G23" s="100"/>
      <c r="H23" s="26">
        <f>SUM(H21:H22)</f>
        <v>3000</v>
      </c>
      <c r="I23" s="34"/>
    </row>
    <row r="24" spans="1:9" ht="20.25" customHeight="1" x14ac:dyDescent="0.15">
      <c r="A24" s="16" t="s">
        <v>16</v>
      </c>
      <c r="B24" s="17" t="s">
        <v>17</v>
      </c>
      <c r="C24" s="17" t="s">
        <v>18</v>
      </c>
      <c r="D24" s="101" t="s">
        <v>42</v>
      </c>
      <c r="E24" s="102"/>
      <c r="F24" s="17" t="s">
        <v>21</v>
      </c>
      <c r="G24" s="17" t="s">
        <v>22</v>
      </c>
      <c r="H24" s="17" t="s">
        <v>32</v>
      </c>
      <c r="I24" s="36" t="s">
        <v>24</v>
      </c>
    </row>
    <row r="25" spans="1:9" ht="20.25" customHeight="1" x14ac:dyDescent="0.15">
      <c r="A25" s="8" t="s">
        <v>50</v>
      </c>
      <c r="B25" s="103" t="s">
        <v>51</v>
      </c>
      <c r="C25" s="104"/>
      <c r="D25" s="104"/>
      <c r="E25" s="104"/>
      <c r="F25" s="104"/>
      <c r="G25" s="104"/>
      <c r="H25" s="105"/>
      <c r="I25" s="38"/>
    </row>
    <row r="26" spans="1:9" ht="20.25" customHeight="1" x14ac:dyDescent="0.15">
      <c r="A26" s="32" t="s">
        <v>52</v>
      </c>
      <c r="B26" s="21" t="s">
        <v>53</v>
      </c>
      <c r="C26" s="22" t="s">
        <v>54</v>
      </c>
      <c r="D26" s="106"/>
      <c r="E26" s="107"/>
      <c r="F26" s="23" t="s">
        <v>37</v>
      </c>
      <c r="G26" s="25"/>
      <c r="H26" s="13">
        <f>D26*G26</f>
        <v>0</v>
      </c>
      <c r="I26" s="38" t="s">
        <v>86</v>
      </c>
    </row>
    <row r="27" spans="1:9" ht="20.25" customHeight="1" x14ac:dyDescent="0.15">
      <c r="A27" s="32" t="s">
        <v>55</v>
      </c>
      <c r="B27" s="21" t="s">
        <v>87</v>
      </c>
      <c r="C27" s="21" t="s">
        <v>88</v>
      </c>
      <c r="D27" s="106"/>
      <c r="E27" s="107"/>
      <c r="F27" s="23" t="s">
        <v>56</v>
      </c>
      <c r="G27" s="25"/>
      <c r="H27" s="13">
        <f>D27*G27</f>
        <v>0</v>
      </c>
      <c r="I27" s="70"/>
    </row>
    <row r="28" spans="1:9" ht="23.25" customHeight="1" x14ac:dyDescent="0.15">
      <c r="A28" s="32" t="s">
        <v>90</v>
      </c>
      <c r="B28" s="21" t="s">
        <v>91</v>
      </c>
      <c r="C28" s="21"/>
      <c r="D28" s="106"/>
      <c r="E28" s="107"/>
      <c r="F28" s="23" t="s">
        <v>92</v>
      </c>
      <c r="G28" s="25"/>
      <c r="H28" s="13">
        <f>D28*G28</f>
        <v>0</v>
      </c>
      <c r="I28" s="70"/>
    </row>
    <row r="29" spans="1:9" ht="20.25" customHeight="1" thickBot="1" x14ac:dyDescent="0.2">
      <c r="A29" s="98" t="s">
        <v>30</v>
      </c>
      <c r="B29" s="99"/>
      <c r="C29" s="99"/>
      <c r="D29" s="99"/>
      <c r="E29" s="99"/>
      <c r="F29" s="99"/>
      <c r="G29" s="100"/>
      <c r="H29" s="26">
        <f>SUM(H26:H28)</f>
        <v>0</v>
      </c>
      <c r="I29" s="38"/>
    </row>
    <row r="30" spans="1:9" ht="20.25" customHeight="1" thickBot="1" x14ac:dyDescent="0.2">
      <c r="A30" s="41" t="s">
        <v>16</v>
      </c>
      <c r="B30" s="42" t="s">
        <v>17</v>
      </c>
      <c r="C30" s="42" t="s">
        <v>18</v>
      </c>
      <c r="D30" s="43" t="s">
        <v>19</v>
      </c>
      <c r="E30" s="44" t="s">
        <v>57</v>
      </c>
      <c r="F30" s="42" t="s">
        <v>21</v>
      </c>
      <c r="G30" s="42" t="s">
        <v>22</v>
      </c>
      <c r="H30" s="42" t="s">
        <v>32</v>
      </c>
      <c r="I30" s="58" t="s">
        <v>24</v>
      </c>
    </row>
    <row r="31" spans="1:9" ht="20.25" customHeight="1" x14ac:dyDescent="0.15">
      <c r="A31" s="8" t="s">
        <v>58</v>
      </c>
      <c r="B31" s="122" t="s">
        <v>59</v>
      </c>
      <c r="C31" s="122"/>
      <c r="D31" s="122"/>
      <c r="E31" s="122"/>
      <c r="F31" s="122"/>
      <c r="G31" s="122"/>
      <c r="H31" s="122"/>
      <c r="I31" s="123"/>
    </row>
    <row r="32" spans="1:9" ht="20.25" customHeight="1" x14ac:dyDescent="0.15">
      <c r="A32" s="32" t="s">
        <v>60</v>
      </c>
      <c r="B32" s="45" t="s">
        <v>61</v>
      </c>
      <c r="C32" s="39"/>
      <c r="D32" s="28"/>
      <c r="E32" s="28"/>
      <c r="F32" s="23" t="s">
        <v>28</v>
      </c>
      <c r="G32" s="25"/>
      <c r="H32" s="13">
        <f>D32*E32*G32</f>
        <v>0</v>
      </c>
      <c r="I32" s="67"/>
    </row>
    <row r="33" spans="1:9" ht="20.25" customHeight="1" x14ac:dyDescent="0.15">
      <c r="A33" s="32" t="s">
        <v>62</v>
      </c>
      <c r="B33" s="45" t="s">
        <v>63</v>
      </c>
      <c r="C33" s="39"/>
      <c r="D33" s="73">
        <v>1</v>
      </c>
      <c r="E33" s="73">
        <v>1</v>
      </c>
      <c r="F33" s="23" t="s">
        <v>28</v>
      </c>
      <c r="G33" s="25">
        <v>600</v>
      </c>
      <c r="H33" s="13">
        <f>D33*E33*G33</f>
        <v>600</v>
      </c>
      <c r="I33" s="59"/>
    </row>
    <row r="34" spans="1:9" ht="20.25" customHeight="1" x14ac:dyDescent="0.15">
      <c r="A34" s="98" t="s">
        <v>30</v>
      </c>
      <c r="B34" s="99"/>
      <c r="C34" s="99"/>
      <c r="D34" s="99"/>
      <c r="E34" s="99"/>
      <c r="F34" s="99"/>
      <c r="G34" s="100"/>
      <c r="H34" s="26">
        <f>SUM(H32:H33)</f>
        <v>600</v>
      </c>
      <c r="I34" s="60"/>
    </row>
    <row r="35" spans="1:9" ht="20.25" customHeight="1" thickBot="1" x14ac:dyDescent="0.2">
      <c r="A35" s="46" t="s">
        <v>64</v>
      </c>
      <c r="B35" s="47"/>
      <c r="C35" s="47"/>
      <c r="D35" s="48"/>
      <c r="E35" s="48"/>
      <c r="F35" s="47"/>
      <c r="G35" s="49"/>
      <c r="H35" s="50">
        <f>H23+H12+H18+H29+H34</f>
        <v>33240</v>
      </c>
      <c r="I35" s="61"/>
    </row>
    <row r="36" spans="1:9" ht="20.25" customHeight="1" x14ac:dyDescent="0.15">
      <c r="A36" s="16" t="s">
        <v>16</v>
      </c>
      <c r="B36" s="17" t="s">
        <v>17</v>
      </c>
      <c r="C36" s="17" t="s">
        <v>18</v>
      </c>
      <c r="D36" s="101" t="s">
        <v>42</v>
      </c>
      <c r="E36" s="102"/>
      <c r="F36" s="17" t="s">
        <v>21</v>
      </c>
      <c r="G36" s="17" t="s">
        <v>22</v>
      </c>
      <c r="H36" s="17" t="s">
        <v>32</v>
      </c>
      <c r="I36" s="36" t="s">
        <v>24</v>
      </c>
    </row>
    <row r="37" spans="1:9" ht="20.25" customHeight="1" x14ac:dyDescent="0.15">
      <c r="A37" s="8" t="s">
        <v>65</v>
      </c>
      <c r="B37" s="103" t="s">
        <v>66</v>
      </c>
      <c r="C37" s="104"/>
      <c r="D37" s="104"/>
      <c r="E37" s="104"/>
      <c r="F37" s="104"/>
      <c r="G37" s="104"/>
      <c r="H37" s="104"/>
      <c r="I37" s="118"/>
    </row>
    <row r="38" spans="1:9" ht="20.25" customHeight="1" x14ac:dyDescent="0.15">
      <c r="A38" s="20" t="s">
        <v>67</v>
      </c>
      <c r="B38" s="27" t="s">
        <v>66</v>
      </c>
      <c r="C38" s="27"/>
      <c r="D38" s="119"/>
      <c r="E38" s="120"/>
      <c r="F38" s="23"/>
      <c r="G38" s="51">
        <v>0.1</v>
      </c>
      <c r="H38" s="13">
        <f>G38*H35</f>
        <v>3324</v>
      </c>
      <c r="I38" s="34"/>
    </row>
    <row r="39" spans="1:9" ht="20.25" customHeight="1" thickBot="1" x14ac:dyDescent="0.2">
      <c r="A39" s="115" t="s">
        <v>30</v>
      </c>
      <c r="B39" s="116"/>
      <c r="C39" s="116"/>
      <c r="D39" s="121"/>
      <c r="E39" s="121"/>
      <c r="F39" s="116"/>
      <c r="G39" s="117"/>
      <c r="H39" s="52">
        <f>SUM(H38:H38)</f>
        <v>3324</v>
      </c>
      <c r="I39" s="62"/>
    </row>
    <row r="40" spans="1:9" ht="20.25" customHeight="1" x14ac:dyDescent="0.15">
      <c r="A40" s="16" t="s">
        <v>16</v>
      </c>
      <c r="B40" s="17" t="s">
        <v>17</v>
      </c>
      <c r="C40" s="17" t="s">
        <v>18</v>
      </c>
      <c r="D40" s="18" t="s">
        <v>19</v>
      </c>
      <c r="E40" s="18" t="s">
        <v>57</v>
      </c>
      <c r="F40" s="17" t="s">
        <v>21</v>
      </c>
      <c r="G40" s="17" t="s">
        <v>22</v>
      </c>
      <c r="H40" s="17" t="s">
        <v>32</v>
      </c>
      <c r="I40" s="36" t="s">
        <v>24</v>
      </c>
    </row>
    <row r="41" spans="1:9" ht="20.25" customHeight="1" x14ac:dyDescent="0.15">
      <c r="A41" s="8" t="s">
        <v>68</v>
      </c>
      <c r="B41" s="103" t="s">
        <v>69</v>
      </c>
      <c r="C41" s="104"/>
      <c r="D41" s="104"/>
      <c r="E41" s="104"/>
      <c r="F41" s="104"/>
      <c r="G41" s="104"/>
      <c r="H41" s="104"/>
      <c r="I41" s="118"/>
    </row>
    <row r="42" spans="1:9" ht="20.25" customHeight="1" x14ac:dyDescent="0.15">
      <c r="A42" s="20" t="s">
        <v>70</v>
      </c>
      <c r="B42" s="27" t="s">
        <v>71</v>
      </c>
      <c r="C42" s="27"/>
      <c r="D42" s="28">
        <v>1</v>
      </c>
      <c r="E42" s="28">
        <v>2</v>
      </c>
      <c r="F42" s="23" t="s">
        <v>28</v>
      </c>
      <c r="G42" s="51">
        <v>600</v>
      </c>
      <c r="H42" s="13">
        <f>D42*E42*G42</f>
        <v>1200</v>
      </c>
      <c r="I42" s="67"/>
    </row>
    <row r="43" spans="1:9" ht="20.25" customHeight="1" x14ac:dyDescent="0.15">
      <c r="A43" s="20" t="s">
        <v>72</v>
      </c>
      <c r="B43" s="27" t="s">
        <v>73</v>
      </c>
      <c r="C43" s="27"/>
      <c r="D43" s="28">
        <v>1</v>
      </c>
      <c r="E43" s="28">
        <v>1</v>
      </c>
      <c r="F43" s="23" t="s">
        <v>28</v>
      </c>
      <c r="G43" s="51">
        <v>420</v>
      </c>
      <c r="H43" s="13">
        <f t="shared" ref="H43" si="1">D43*E43*G43</f>
        <v>420</v>
      </c>
      <c r="I43" s="67"/>
    </row>
    <row r="44" spans="1:9" ht="20.25" customHeight="1" thickBot="1" x14ac:dyDescent="0.2">
      <c r="A44" s="115" t="s">
        <v>30</v>
      </c>
      <c r="B44" s="116"/>
      <c r="C44" s="116"/>
      <c r="D44" s="116"/>
      <c r="E44" s="116"/>
      <c r="F44" s="116"/>
      <c r="G44" s="117"/>
      <c r="H44" s="52">
        <f>SUM(H42:H43)</f>
        <v>1620</v>
      </c>
      <c r="I44" s="63"/>
    </row>
    <row r="45" spans="1:9" ht="20.25" customHeight="1" x14ac:dyDescent="0.15">
      <c r="A45" s="16" t="s">
        <v>16</v>
      </c>
      <c r="B45" s="17" t="s">
        <v>17</v>
      </c>
      <c r="C45" s="17" t="s">
        <v>18</v>
      </c>
      <c r="D45" s="101" t="s">
        <v>19</v>
      </c>
      <c r="E45" s="102"/>
      <c r="F45" s="17" t="s">
        <v>21</v>
      </c>
      <c r="G45" s="17" t="s">
        <v>22</v>
      </c>
      <c r="H45" s="17" t="s">
        <v>32</v>
      </c>
      <c r="I45" s="36" t="s">
        <v>24</v>
      </c>
    </row>
    <row r="46" spans="1:9" ht="20.25" customHeight="1" x14ac:dyDescent="0.15">
      <c r="A46" s="8" t="s">
        <v>74</v>
      </c>
      <c r="B46" s="103" t="s">
        <v>75</v>
      </c>
      <c r="C46" s="104"/>
      <c r="D46" s="104"/>
      <c r="E46" s="104"/>
      <c r="F46" s="104"/>
      <c r="G46" s="104"/>
      <c r="H46" s="104"/>
      <c r="I46" s="118"/>
    </row>
    <row r="47" spans="1:9" ht="13.5" x14ac:dyDescent="0.15">
      <c r="A47" s="14"/>
      <c r="B47" s="31" t="s">
        <v>76</v>
      </c>
      <c r="C47" s="40"/>
      <c r="D47" s="28"/>
      <c r="E47" s="28"/>
      <c r="F47" s="23" t="s">
        <v>29</v>
      </c>
      <c r="G47" s="24"/>
      <c r="H47" s="13">
        <f>D47*E47*G47</f>
        <v>0</v>
      </c>
      <c r="I47" s="37"/>
    </row>
    <row r="48" spans="1:9" ht="21" customHeight="1" x14ac:dyDescent="0.15">
      <c r="A48" s="20"/>
      <c r="B48" s="21" t="s">
        <v>85</v>
      </c>
      <c r="C48" s="40"/>
      <c r="D48" s="28">
        <v>25</v>
      </c>
      <c r="E48" s="28">
        <v>2</v>
      </c>
      <c r="F48" s="23" t="s">
        <v>29</v>
      </c>
      <c r="G48" s="28">
        <v>150</v>
      </c>
      <c r="H48" s="13">
        <f>D48*E48*G48</f>
        <v>7500</v>
      </c>
      <c r="I48" s="37"/>
    </row>
    <row r="49" spans="1:9" ht="16.5" customHeight="1" x14ac:dyDescent="0.15">
      <c r="A49" s="115" t="s">
        <v>30</v>
      </c>
      <c r="B49" s="116"/>
      <c r="C49" s="116"/>
      <c r="D49" s="116"/>
      <c r="E49" s="116"/>
      <c r="F49" s="116"/>
      <c r="G49" s="117"/>
      <c r="H49" s="52">
        <f>SUM(H47:H48)</f>
        <v>7500</v>
      </c>
      <c r="I49" s="63"/>
    </row>
    <row r="50" spans="1:9" ht="20.25" customHeight="1" thickBot="1" x14ac:dyDescent="0.2">
      <c r="A50" s="46" t="s">
        <v>64</v>
      </c>
      <c r="B50" s="47"/>
      <c r="C50" s="47"/>
      <c r="D50" s="47"/>
      <c r="E50" s="47"/>
      <c r="F50" s="47"/>
      <c r="G50" s="49"/>
      <c r="H50" s="50">
        <f>H49+H44+H39+H35</f>
        <v>45684</v>
      </c>
      <c r="I50" s="64"/>
    </row>
    <row r="51" spans="1:9" ht="20.25" customHeight="1" x14ac:dyDescent="0.15">
      <c r="A51" s="16" t="s">
        <v>16</v>
      </c>
      <c r="B51" s="17" t="s">
        <v>17</v>
      </c>
      <c r="C51" s="17" t="s">
        <v>18</v>
      </c>
      <c r="D51" s="101" t="s">
        <v>42</v>
      </c>
      <c r="E51" s="102"/>
      <c r="F51" s="17" t="s">
        <v>21</v>
      </c>
      <c r="G51" s="17" t="s">
        <v>22</v>
      </c>
      <c r="H51" s="17" t="s">
        <v>32</v>
      </c>
      <c r="I51" s="36" t="s">
        <v>24</v>
      </c>
    </row>
    <row r="52" spans="1:9" ht="20.25" customHeight="1" x14ac:dyDescent="0.15">
      <c r="A52" s="8" t="s">
        <v>77</v>
      </c>
      <c r="B52" s="103" t="s">
        <v>78</v>
      </c>
      <c r="C52" s="104"/>
      <c r="D52" s="104"/>
      <c r="E52" s="104"/>
      <c r="F52" s="104"/>
      <c r="G52" s="104"/>
      <c r="H52" s="104"/>
      <c r="I52" s="118"/>
    </row>
    <row r="53" spans="1:9" ht="20.25" customHeight="1" x14ac:dyDescent="0.15">
      <c r="A53" s="20" t="s">
        <v>79</v>
      </c>
      <c r="B53" s="27" t="s">
        <v>78</v>
      </c>
      <c r="C53" s="27"/>
      <c r="D53" s="119"/>
      <c r="E53" s="120"/>
      <c r="F53" s="23"/>
      <c r="G53" s="51">
        <v>0.06</v>
      </c>
      <c r="H53" s="13">
        <f>G53*H50</f>
        <v>2741.04</v>
      </c>
      <c r="I53" s="34"/>
    </row>
    <row r="54" spans="1:9" ht="20.25" customHeight="1" x14ac:dyDescent="0.15">
      <c r="A54" s="115" t="s">
        <v>30</v>
      </c>
      <c r="B54" s="116"/>
      <c r="C54" s="116"/>
      <c r="D54" s="116"/>
      <c r="E54" s="116"/>
      <c r="F54" s="116"/>
      <c r="G54" s="117"/>
      <c r="H54" s="52">
        <f>SUM(H53)</f>
        <v>2741.04</v>
      </c>
      <c r="I54" s="63"/>
    </row>
    <row r="55" spans="1:9" ht="20.25" customHeight="1" x14ac:dyDescent="0.15">
      <c r="A55" s="53" t="s">
        <v>80</v>
      </c>
      <c r="B55" s="54"/>
      <c r="C55" s="54"/>
      <c r="D55" s="54"/>
      <c r="E55" s="54"/>
      <c r="F55" s="54"/>
      <c r="G55" s="55"/>
      <c r="H55" s="74">
        <f>H54+H50</f>
        <v>48425.04</v>
      </c>
      <c r="I55" s="65"/>
    </row>
    <row r="56" spans="1:9" ht="20.25" customHeight="1" thickBot="1" x14ac:dyDescent="0.2">
      <c r="A56" s="108" t="s">
        <v>81</v>
      </c>
      <c r="B56" s="109"/>
      <c r="C56" s="109"/>
      <c r="D56" s="109"/>
      <c r="E56" s="109"/>
      <c r="F56" s="109"/>
      <c r="G56" s="109"/>
      <c r="H56" s="109"/>
      <c r="I56" s="110"/>
    </row>
    <row r="58" spans="1:9" ht="20.25" customHeight="1" x14ac:dyDescent="0.15">
      <c r="H58" s="56" t="s">
        <v>82</v>
      </c>
    </row>
    <row r="59" spans="1:9" ht="20.25" customHeight="1" x14ac:dyDescent="0.15">
      <c r="H59" s="57" t="s">
        <v>82</v>
      </c>
    </row>
    <row r="60" spans="1:9" ht="20.25" customHeight="1" x14ac:dyDescent="0.15">
      <c r="H60" s="57" t="s">
        <v>82</v>
      </c>
    </row>
  </sheetData>
  <mergeCells count="40">
    <mergeCell ref="D53:E53"/>
    <mergeCell ref="A54:G54"/>
    <mergeCell ref="A56:I56"/>
    <mergeCell ref="A44:G44"/>
    <mergeCell ref="D45:E45"/>
    <mergeCell ref="B46:I46"/>
    <mergeCell ref="A49:G49"/>
    <mergeCell ref="D51:E51"/>
    <mergeCell ref="B52:I52"/>
    <mergeCell ref="B41:I41"/>
    <mergeCell ref="B25:H25"/>
    <mergeCell ref="D26:E26"/>
    <mergeCell ref="D27:E27"/>
    <mergeCell ref="D28:E28"/>
    <mergeCell ref="A29:G29"/>
    <mergeCell ref="B31:I31"/>
    <mergeCell ref="A34:G34"/>
    <mergeCell ref="D36:E36"/>
    <mergeCell ref="B37:I37"/>
    <mergeCell ref="D38:E38"/>
    <mergeCell ref="A39:G39"/>
    <mergeCell ref="D24:E24"/>
    <mergeCell ref="A5:I5"/>
    <mergeCell ref="B6:I6"/>
    <mergeCell ref="A7:F7"/>
    <mergeCell ref="G7:I7"/>
    <mergeCell ref="B9:H9"/>
    <mergeCell ref="A10:A11"/>
    <mergeCell ref="B10:B11"/>
    <mergeCell ref="A12:G12"/>
    <mergeCell ref="B14:H14"/>
    <mergeCell ref="A18:G18"/>
    <mergeCell ref="B20:H20"/>
    <mergeCell ref="A23:G23"/>
    <mergeCell ref="H4:I4"/>
    <mergeCell ref="A1:I1"/>
    <mergeCell ref="D2:E2"/>
    <mergeCell ref="H2:I2"/>
    <mergeCell ref="D3:E3"/>
    <mergeCell ref="H3:I3"/>
  </mergeCells>
  <phoneticPr fontId="27" type="noConversion"/>
  <dataValidations count="2">
    <dataValidation type="list" allowBlank="1" showInputMessage="1" showErrorMessage="1" sqref="I16" xr:uid="{AC67EF8E-5073-4D3C-87E8-752F51C7B1E1}">
      <formula1>#REF!</formula1>
    </dataValidation>
    <dataValidation type="list" allowBlank="1" showInputMessage="1" showErrorMessage="1" sqref="B3" xr:uid="{3F6D4450-61CA-437F-88B0-3B41FD5788FA}">
      <formula1>"国内会议,国际会议"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华南区区域学术会议</vt:lpstr>
      <vt:lpstr>华南区区域学术会议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lichangyuan</dc:creator>
  <cp:lastModifiedBy>andre</cp:lastModifiedBy>
  <cp:lastPrinted>2017-02-13T04:51:00Z</cp:lastPrinted>
  <dcterms:created xsi:type="dcterms:W3CDTF">2006-09-13T11:21:00Z</dcterms:created>
  <dcterms:modified xsi:type="dcterms:W3CDTF">2019-07-23T08:09:09Z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