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<sst xmlns="http://schemas.openxmlformats.org/spreadsheetml/2006/main" count="85">
  <si>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</si>
  <si>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团号：HMZA-180402-QDH685</t>
  </si>
  <si>
    <t>会议日期：4月2-4日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</si>
  <si>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</si>
  <si>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</si>
  <si>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</si>
  <si>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</si>
  <si>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</si>
  <si>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</si>
  <si>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</si>
  <si>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</si>
  <si>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</si>
  <si>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</si>
  <si>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</si>
  <si>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</si>
  <si>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</si>
  <si>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</si>
  <si>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</si>
  <si>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</si>
  <si>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</si>
  <si>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</si>
  <si>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</si>
  <si>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红酒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</si>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</sst>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1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view="pageBreakPreview" zoomScaleNormal="100" zoomScaleSheetLayoutView="100" topLeftCell="A13" workbookViewId="0">
      <selection activeCell="I11" sqref="I11"/>
    </sheetView>
  </sheetViews>
  <sheetFormatPr defaultColWidth="9" defaultRowHeight="21" customHeight="1"/>
  <cols>
    <col min="1" max="1" width="9" style="51"/>
    <col min="2" max="2" width="16.7545454545455" customWidth="1"/>
    <col min="3" max="3" width="12.8727272727273" style="52" customWidth="1"/>
    <col min="5" max="5" width="11.6272727272727" customWidth="1"/>
    <col min="6" max="6" width="12.8181818181818"/>
    <col min="8" max="8" width="12.8181818181818" customWidth="1"/>
    <col min="9" max="9" width="15.727272727272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s="50" customFormat="1" customHeight="1" spans="1:10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87"/>
      <c r="J10" s="88"/>
    </row>
    <row r="11" customHeight="1" spans="1:10">
      <c r="A11" s="68">
        <v>2</v>
      </c>
      <c r="B11" s="69" t="s">
        <v>18</v>
      </c>
      <c r="C11" s="70">
        <v>0</v>
      </c>
      <c r="D11" s="68"/>
      <c r="E11" s="70">
        <f>C11*D11</f>
        <v>0</v>
      </c>
      <c r="F11" s="63">
        <v>0</v>
      </c>
      <c r="G11" s="63">
        <v>0</v>
      </c>
      <c r="H11" s="63">
        <f>F11+G11</f>
        <v>0</v>
      </c>
      <c r="I11" s="84"/>
      <c r="J11" s="85" t="s">
        <v>19</v>
      </c>
    </row>
    <row r="12" customHeight="1" spans="1:10">
      <c r="A12" s="71"/>
      <c r="B12" s="72"/>
      <c r="C12" s="73"/>
      <c r="D12" s="71"/>
      <c r="E12" s="73"/>
      <c r="F12" s="63">
        <v>0</v>
      </c>
      <c r="G12" s="63">
        <v>0</v>
      </c>
      <c r="H12" s="63">
        <f t="shared" ref="H12" si="0">F12+G12</f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87"/>
      <c r="J13" s="88"/>
    </row>
    <row r="14" customHeight="1" spans="1:10">
      <c r="A14" s="61">
        <v>3</v>
      </c>
      <c r="B14" s="62" t="s">
        <v>21</v>
      </c>
      <c r="C14" s="63">
        <v>0</v>
      </c>
      <c r="D14" s="64">
        <v>0</v>
      </c>
      <c r="E14" s="63">
        <f>C14*D14</f>
        <v>0</v>
      </c>
      <c r="F14" s="63">
        <v>16400</v>
      </c>
      <c r="G14" s="63">
        <v>0</v>
      </c>
      <c r="H14" s="63">
        <f>F14+G14</f>
        <v>16400</v>
      </c>
      <c r="I14" s="84" t="s">
        <v>22</v>
      </c>
      <c r="J14" s="89" t="s">
        <v>23</v>
      </c>
    </row>
    <row r="15" customHeight="1" spans="1:10">
      <c r="A15" s="61"/>
      <c r="B15" s="62"/>
      <c r="C15" s="63"/>
      <c r="D15" s="64"/>
      <c r="E15" s="63"/>
      <c r="F15" s="63">
        <v>0</v>
      </c>
      <c r="G15" s="63">
        <v>0</v>
      </c>
      <c r="H15" s="63">
        <f>F15+G15</f>
        <v>0</v>
      </c>
      <c r="I15" s="84"/>
      <c r="J15" s="90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16400</v>
      </c>
      <c r="G16" s="67">
        <f>SUM(G14:G15)</f>
        <v>0</v>
      </c>
      <c r="H16" s="67">
        <f>SUM(H14:H15)</f>
        <v>16400</v>
      </c>
      <c r="I16" s="87"/>
      <c r="J16" s="91"/>
    </row>
    <row r="17" customHeight="1" spans="1:10">
      <c r="A17" s="61">
        <v>4</v>
      </c>
      <c r="B17" s="62" t="s">
        <v>25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4"/>
      <c r="J18" s="90"/>
    </row>
    <row r="19" s="50" customFormat="1" customHeight="1" spans="1:10">
      <c r="A19" s="65"/>
      <c r="B19" s="66" t="s">
        <v>27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 t="shared" ref="G19:H19" si="3">SUM(G17:G18)</f>
        <v>0</v>
      </c>
      <c r="H19" s="67">
        <f t="shared" si="3"/>
        <v>0</v>
      </c>
      <c r="I19" s="87"/>
      <c r="J19" s="91"/>
    </row>
    <row r="20" customHeight="1" spans="1:10">
      <c r="A20" s="68">
        <v>5</v>
      </c>
      <c r="B20" s="69" t="s">
        <v>28</v>
      </c>
      <c r="C20" s="70">
        <v>0</v>
      </c>
      <c r="D20" s="68">
        <v>0</v>
      </c>
      <c r="E20" s="70">
        <f>C20*D20</f>
        <v>0</v>
      </c>
      <c r="F20" s="63">
        <v>0</v>
      </c>
      <c r="G20" s="63">
        <v>0</v>
      </c>
      <c r="H20" s="63">
        <f>F20+G20</f>
        <v>0</v>
      </c>
      <c r="I20" s="84"/>
      <c r="J20" s="85" t="s">
        <v>29</v>
      </c>
    </row>
    <row r="21" customHeight="1" spans="1:10">
      <c r="A21" s="71"/>
      <c r="B21" s="72"/>
      <c r="C21" s="73"/>
      <c r="D21" s="71"/>
      <c r="E21" s="73"/>
      <c r="F21" s="63">
        <v>0</v>
      </c>
      <c r="G21" s="63">
        <v>0</v>
      </c>
      <c r="H21" s="63">
        <f t="shared" ref="H21" si="4">F21+G21</f>
        <v>0</v>
      </c>
      <c r="I21" s="84"/>
      <c r="J21" s="86"/>
    </row>
    <row r="22" s="50" customFormat="1" customHeight="1" spans="1:10">
      <c r="A22" s="65"/>
      <c r="B22" s="66" t="s">
        <v>30</v>
      </c>
      <c r="C22" s="67">
        <f>SUM(C20)</f>
        <v>0</v>
      </c>
      <c r="D22" s="67">
        <f t="shared" ref="D22:E22" si="5">SUM(D20)</f>
        <v>0</v>
      </c>
      <c r="E22" s="67">
        <f t="shared" si="5"/>
        <v>0</v>
      </c>
      <c r="F22" s="67">
        <f>SUM(F20:F21)</f>
        <v>0</v>
      </c>
      <c r="G22" s="67">
        <f>SUM(G20:G21)</f>
        <v>0</v>
      </c>
      <c r="H22" s="67">
        <f t="shared" ref="H22" si="6">SUM(H20:H21)</f>
        <v>0</v>
      </c>
      <c r="I22" s="87"/>
      <c r="J22" s="88"/>
    </row>
    <row r="23" customHeight="1" spans="1:10">
      <c r="A23" s="61">
        <v>6</v>
      </c>
      <c r="B23" s="62" t="s">
        <v>31</v>
      </c>
      <c r="C23" s="63"/>
      <c r="D23" s="64">
        <v>0</v>
      </c>
      <c r="E23" s="63">
        <f>C23*D23</f>
        <v>0</v>
      </c>
      <c r="F23" s="63">
        <v>0</v>
      </c>
      <c r="G23" s="63">
        <v>0</v>
      </c>
      <c r="H23" s="63">
        <f>F23+G23</f>
        <v>0</v>
      </c>
      <c r="I23" s="84"/>
      <c r="J23" s="85" t="s">
        <v>32</v>
      </c>
    </row>
    <row r="24" s="50" customFormat="1" customHeight="1" spans="1:10">
      <c r="A24" s="65"/>
      <c r="B24" s="66" t="s">
        <v>33</v>
      </c>
      <c r="C24" s="67">
        <f>SUM(C23)</f>
        <v>0</v>
      </c>
      <c r="D24" s="67">
        <f t="shared" ref="D24:E24" si="7">SUM(D23)</f>
        <v>0</v>
      </c>
      <c r="E24" s="67">
        <f t="shared" si="7"/>
        <v>0</v>
      </c>
      <c r="F24" s="67">
        <f>SUM(F23:F23)</f>
        <v>0</v>
      </c>
      <c r="G24" s="67">
        <f>SUM(G23:G23)</f>
        <v>0</v>
      </c>
      <c r="H24" s="67">
        <f>SUM(H23:H23)</f>
        <v>0</v>
      </c>
      <c r="I24" s="87"/>
      <c r="J24" s="91"/>
    </row>
    <row r="25" customHeight="1" spans="1:10">
      <c r="A25" s="61">
        <v>7</v>
      </c>
      <c r="B25" s="62" t="s">
        <v>34</v>
      </c>
      <c r="C25" s="63">
        <v>0</v>
      </c>
      <c r="D25" s="64"/>
      <c r="E25" s="63">
        <f>C25*D25</f>
        <v>0</v>
      </c>
      <c r="F25" s="63">
        <v>0</v>
      </c>
      <c r="G25" s="63">
        <v>0</v>
      </c>
      <c r="H25" s="63">
        <f>F25+G25</f>
        <v>0</v>
      </c>
      <c r="I25" s="84"/>
      <c r="J25" s="92"/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>F26+G26</f>
        <v>0</v>
      </c>
      <c r="I26" s="84"/>
      <c r="J26" s="93"/>
    </row>
    <row r="27" s="50" customFormat="1" customHeight="1" spans="1:10">
      <c r="A27" s="65"/>
      <c r="B27" s="66" t="s">
        <v>35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>SUM(H25:H26)</f>
        <v>0</v>
      </c>
      <c r="I27" s="87"/>
      <c r="J27" s="94"/>
    </row>
    <row r="28" customHeight="1" spans="1:10">
      <c r="A28" s="61">
        <v>8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84"/>
      <c r="J28" s="89" t="s">
        <v>37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>F29+G29</f>
        <v>0</v>
      </c>
      <c r="I29" s="84"/>
      <c r="J29" s="90"/>
    </row>
    <row r="30" s="50" customFormat="1" customHeight="1" spans="1:10">
      <c r="A30" s="65"/>
      <c r="B30" s="66" t="s">
        <v>38</v>
      </c>
      <c r="C30" s="67">
        <f>SUM(C28)</f>
        <v>0</v>
      </c>
      <c r="D30" s="67">
        <f t="shared" ref="D30:E30" si="9">SUM(D28)</f>
        <v>0</v>
      </c>
      <c r="E30" s="67">
        <f t="shared" si="9"/>
        <v>0</v>
      </c>
      <c r="F30" s="67">
        <f>SUM(F28:F29)</f>
        <v>0</v>
      </c>
      <c r="G30" s="67">
        <f t="shared" ref="G30:H30" si="10">SUM(G28:G29)</f>
        <v>0</v>
      </c>
      <c r="H30" s="67">
        <f t="shared" si="10"/>
        <v>0</v>
      </c>
      <c r="I30" s="87"/>
      <c r="J30" s="91"/>
    </row>
    <row r="31" customHeight="1" spans="1:10">
      <c r="A31" s="61">
        <v>9</v>
      </c>
      <c r="B31" s="62" t="s">
        <v>39</v>
      </c>
      <c r="C31" s="63">
        <v>0</v>
      </c>
      <c r="D31" s="64"/>
      <c r="E31" s="63">
        <f>C31*D31</f>
        <v>0</v>
      </c>
      <c r="F31" s="63">
        <v>0</v>
      </c>
      <c r="G31" s="63">
        <v>0</v>
      </c>
      <c r="H31" s="63">
        <f>F31+G31</f>
        <v>0</v>
      </c>
      <c r="I31" s="84"/>
      <c r="J31" s="85" t="s">
        <v>40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>F32+G32</f>
        <v>0</v>
      </c>
      <c r="I32" s="84"/>
      <c r="J32" s="86"/>
    </row>
    <row r="33" s="50" customFormat="1" customHeight="1" spans="1:10">
      <c r="A33" s="65"/>
      <c r="B33" s="66" t="s">
        <v>41</v>
      </c>
      <c r="C33" s="67">
        <f>SUM(C31)</f>
        <v>0</v>
      </c>
      <c r="D33" s="67">
        <f t="shared" ref="D33:E33" si="11">SUM(D31)</f>
        <v>0</v>
      </c>
      <c r="E33" s="67">
        <f t="shared" si="11"/>
        <v>0</v>
      </c>
      <c r="F33" s="67">
        <f>SUM(F31:F32)</f>
        <v>0</v>
      </c>
      <c r="G33" s="67">
        <f>SUM(G31:G32)</f>
        <v>0</v>
      </c>
      <c r="H33" s="67">
        <f>SUM(H31:H32)</f>
        <v>0</v>
      </c>
      <c r="I33" s="87"/>
      <c r="J33" s="88"/>
    </row>
    <row r="34" customHeight="1" spans="1:10">
      <c r="A34" s="68">
        <v>10</v>
      </c>
      <c r="B34" s="62" t="s">
        <v>42</v>
      </c>
      <c r="C34" s="63">
        <v>0</v>
      </c>
      <c r="D34" s="64">
        <v>0</v>
      </c>
      <c r="E34" s="63">
        <f>C34*D34</f>
        <v>0</v>
      </c>
      <c r="F34" s="63">
        <v>0</v>
      </c>
      <c r="G34" s="63">
        <v>0</v>
      </c>
      <c r="H34" s="63">
        <f>F34+G34</f>
        <v>0</v>
      </c>
      <c r="I34" s="84"/>
      <c r="J34" s="92"/>
    </row>
    <row r="35" customHeight="1" spans="1:10">
      <c r="A35" s="74"/>
      <c r="B35" s="62"/>
      <c r="C35" s="63"/>
      <c r="D35" s="64"/>
      <c r="E35" s="63"/>
      <c r="F35" s="63">
        <v>0</v>
      </c>
      <c r="G35" s="63">
        <v>0</v>
      </c>
      <c r="H35" s="63">
        <f>F35+G35</f>
        <v>0</v>
      </c>
      <c r="I35" s="84"/>
      <c r="J35" s="93"/>
    </row>
    <row r="36" s="50" customFormat="1" customHeight="1" spans="1:10">
      <c r="A36" s="65"/>
      <c r="B36" s="66" t="s">
        <v>43</v>
      </c>
      <c r="C36" s="67">
        <f>SUM(C34)</f>
        <v>0</v>
      </c>
      <c r="D36" s="67">
        <f t="shared" ref="D36:E36" si="12">SUM(D34)</f>
        <v>0</v>
      </c>
      <c r="E36" s="67">
        <f t="shared" si="12"/>
        <v>0</v>
      </c>
      <c r="F36" s="67">
        <f>SUM(F34:F35)</f>
        <v>0</v>
      </c>
      <c r="G36" s="67">
        <f>SUM(G34:G35)</f>
        <v>0</v>
      </c>
      <c r="H36" s="67">
        <f>SUM(H34:H35)</f>
        <v>0</v>
      </c>
      <c r="I36" s="87"/>
      <c r="J36" s="94"/>
    </row>
    <row r="37" customHeight="1" spans="1:10">
      <c r="A37" s="65"/>
      <c r="B37" s="66" t="s">
        <v>44</v>
      </c>
      <c r="C37" s="67">
        <f>SUM(C36,C33,C30,C27,C24,C22,C19,C16,C13,C10)</f>
        <v>0</v>
      </c>
      <c r="D37" s="67">
        <f t="shared" ref="D37:H37" si="13">SUM(D36,D33,D30,D27,D24,D22,D19,D16,D13,D10)</f>
        <v>0</v>
      </c>
      <c r="E37" s="67">
        <f t="shared" si="13"/>
        <v>0</v>
      </c>
      <c r="F37" s="67">
        <f t="shared" si="13"/>
        <v>16400</v>
      </c>
      <c r="G37" s="67">
        <f t="shared" si="13"/>
        <v>0</v>
      </c>
      <c r="H37" s="67">
        <f t="shared" si="13"/>
        <v>16400</v>
      </c>
      <c r="I37" s="87"/>
      <c r="J37" s="95"/>
    </row>
    <row r="41" customHeight="1" spans="1:9">
      <c r="A41" s="75" t="s">
        <v>45</v>
      </c>
      <c r="B41" s="76"/>
      <c r="C41" s="77" t="s">
        <v>46</v>
      </c>
      <c r="D41" s="77"/>
      <c r="E41" s="77" t="s">
        <v>47</v>
      </c>
      <c r="F41" s="77"/>
      <c r="G41" s="77" t="s">
        <v>48</v>
      </c>
      <c r="H41" s="77"/>
      <c r="I41" s="96" t="s">
        <v>49</v>
      </c>
    </row>
    <row r="42" customHeight="1" spans="1:9">
      <c r="A42" s="78">
        <f>E37</f>
        <v>0</v>
      </c>
      <c r="B42" s="79"/>
      <c r="C42" s="79">
        <f>H37</f>
        <v>16400</v>
      </c>
      <c r="D42" s="79"/>
      <c r="E42" s="79">
        <f>F37</f>
        <v>16400</v>
      </c>
      <c r="F42" s="79"/>
      <c r="G42" s="79">
        <f>G37</f>
        <v>0</v>
      </c>
      <c r="H42" s="79"/>
      <c r="I42" s="97">
        <f>A42-C42</f>
        <v>-16400</v>
      </c>
    </row>
    <row r="44" customHeight="1" spans="1:9">
      <c r="A44" s="80" t="s">
        <v>50</v>
      </c>
      <c r="B44" s="81"/>
      <c r="C44" s="82" t="s">
        <v>51</v>
      </c>
      <c r="D44" s="80"/>
      <c r="E44" s="80" t="s">
        <v>52</v>
      </c>
      <c r="F44" s="80"/>
      <c r="G44" s="80" t="s">
        <v>53</v>
      </c>
      <c r="H44" s="80"/>
      <c r="I44" s="81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1:A32"/>
    <mergeCell ref="A34:A35"/>
    <mergeCell ref="B6:B7"/>
    <mergeCell ref="B8:B9"/>
    <mergeCell ref="B11:B12"/>
    <mergeCell ref="B14:B15"/>
    <mergeCell ref="B17:B18"/>
    <mergeCell ref="B20:B21"/>
    <mergeCell ref="B25:B26"/>
    <mergeCell ref="B28:B29"/>
    <mergeCell ref="B31:B32"/>
    <mergeCell ref="B34:B35"/>
    <mergeCell ref="C8:C9"/>
    <mergeCell ref="C11:C12"/>
    <mergeCell ref="C14:C15"/>
    <mergeCell ref="C17:C18"/>
    <mergeCell ref="C20:C21"/>
    <mergeCell ref="C25:C26"/>
    <mergeCell ref="C28:C29"/>
    <mergeCell ref="C31:C32"/>
    <mergeCell ref="C34:C35"/>
    <mergeCell ref="D8:D9"/>
    <mergeCell ref="D11:D12"/>
    <mergeCell ref="D14:D15"/>
    <mergeCell ref="D17:D18"/>
    <mergeCell ref="D20:D21"/>
    <mergeCell ref="D25:D26"/>
    <mergeCell ref="D28:D29"/>
    <mergeCell ref="D31:D32"/>
    <mergeCell ref="D34:D35"/>
    <mergeCell ref="E8:E9"/>
    <mergeCell ref="E11:E12"/>
    <mergeCell ref="E14:E15"/>
    <mergeCell ref="E17:E18"/>
    <mergeCell ref="E20:E21"/>
    <mergeCell ref="E25:E26"/>
    <mergeCell ref="E28:E29"/>
    <mergeCell ref="E31:E32"/>
    <mergeCell ref="E34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2018-04-26T05:52:34Z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