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5055" yWindow="1125" windowWidth="20730" windowHeight="11760"/>
  </bookViews>
  <sheets>
    <sheet name="会议预算报价" sheetId="8" r:id="rId1"/>
    <sheet name="机票火车票明细" sheetId="12" r:id="rId2"/>
    <sheet name="起落地用车明细" sheetId="10" r:id="rId3"/>
    <sheet name="北京用车明细" sheetId="11" r:id="rId4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6" i="8" l="1"/>
  <c r="H45" i="8"/>
  <c r="H14" i="8"/>
  <c r="H50" i="8"/>
  <c r="G53" i="8"/>
  <c r="H53" i="8"/>
  <c r="H54" i="8"/>
  <c r="G67" i="8"/>
  <c r="H67" i="8"/>
  <c r="H64" i="8"/>
  <c r="H58" i="8"/>
  <c r="H27" i="8"/>
  <c r="H21" i="8"/>
  <c r="H10" i="8"/>
  <c r="H11" i="8"/>
  <c r="H12" i="8"/>
  <c r="H13" i="8"/>
  <c r="H15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24" i="8"/>
  <c r="H25" i="8"/>
  <c r="H26" i="8"/>
  <c r="H19" i="8"/>
  <c r="H20" i="8"/>
  <c r="H61" i="8"/>
  <c r="H62" i="8"/>
  <c r="H63" i="8"/>
  <c r="H17" i="12"/>
  <c r="H57" i="8"/>
  <c r="F27" i="11"/>
  <c r="F12" i="10"/>
  <c r="H48" i="8"/>
  <c r="H49" i="8"/>
  <c r="H68" i="8"/>
  <c r="H69" i="8"/>
</calcChain>
</file>

<file path=xl/sharedStrings.xml><?xml version="1.0" encoding="utf-8"?>
<sst xmlns="http://schemas.openxmlformats.org/spreadsheetml/2006/main" count="435" uniqueCount="271">
  <si>
    <t>会议名称：</t>
    <phoneticPr fontId="3" type="noConversion"/>
  </si>
  <si>
    <t>序号</t>
    <phoneticPr fontId="3" type="noConversion"/>
  </si>
  <si>
    <t>项  目</t>
    <phoneticPr fontId="3" type="noConversion"/>
  </si>
  <si>
    <t>数量</t>
    <phoneticPr fontId="3" type="noConversion"/>
  </si>
  <si>
    <t>次</t>
    <phoneticPr fontId="3" type="noConversion"/>
  </si>
  <si>
    <t>单位</t>
    <phoneticPr fontId="3" type="noConversion"/>
  </si>
  <si>
    <t>单价（RMB）</t>
    <phoneticPr fontId="3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</si>
  <si>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3" type="noConversion"/>
  </si>
  <si>
    <t>备       注</t>
    <phoneticPr fontId="3" type="noConversion"/>
  </si>
  <si>
    <t>交通</t>
    <phoneticPr fontId="3" type="noConversion"/>
  </si>
  <si>
    <t>辆/趟</t>
    <phoneticPr fontId="3" type="noConversion"/>
  </si>
  <si>
    <t>序号</t>
    <phoneticPr fontId="3" type="noConversion"/>
  </si>
  <si>
    <t>单位</t>
    <phoneticPr fontId="3" type="noConversion"/>
  </si>
  <si>
    <t>单价（RMB）</t>
    <phoneticPr fontId="3" type="noConversion"/>
  </si>
  <si>
    <t>备       注</t>
    <phoneticPr fontId="3" type="noConversion"/>
  </si>
  <si>
    <t>间/晚</t>
    <phoneticPr fontId="3" type="noConversion"/>
  </si>
  <si>
    <t>人/天</t>
    <phoneticPr fontId="3" type="noConversion"/>
  </si>
  <si>
    <t>人数</t>
    <phoneticPr fontId="3" type="noConversion"/>
  </si>
  <si>
    <t>人</t>
    <phoneticPr fontId="3" type="noConversion"/>
  </si>
  <si>
    <t>用餐</t>
    <phoneticPr fontId="3" type="noConversion"/>
  </si>
  <si>
    <t>E</t>
    <phoneticPr fontId="3" type="noConversion"/>
  </si>
  <si>
    <t>其他费用</t>
    <phoneticPr fontId="3" type="noConversion"/>
  </si>
  <si>
    <t>保险费</t>
    <phoneticPr fontId="3" type="noConversion"/>
  </si>
  <si>
    <t>F</t>
    <phoneticPr fontId="3" type="noConversion"/>
  </si>
  <si>
    <t>天数</t>
    <phoneticPr fontId="3" type="noConversion"/>
  </si>
  <si>
    <t>G</t>
    <phoneticPr fontId="3" type="noConversion"/>
  </si>
  <si>
    <t>现场服务人员费用</t>
    <phoneticPr fontId="3" type="noConversion"/>
  </si>
  <si>
    <t>全陪工作人员费用</t>
    <phoneticPr fontId="3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</si>
  <si>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3" type="noConversion"/>
  </si>
  <si>
    <t>午餐</t>
  </si>
  <si>
    <t>机票</t>
  </si>
  <si>
    <t>C</t>
  </si>
  <si>
    <t>D</t>
  </si>
  <si>
    <t>块</t>
  </si>
  <si>
    <t>次</t>
  </si>
  <si>
    <t>工作人员费用</t>
  </si>
  <si>
    <t>人数</t>
  </si>
  <si>
    <t>天数</t>
  </si>
  <si>
    <t>H</t>
  </si>
  <si>
    <t>会议时间：</t>
  </si>
  <si>
    <t>备注：</t>
  </si>
  <si>
    <t>服务费</t>
  </si>
  <si>
    <t>包含交通、住宿、补贴等</t>
  </si>
  <si>
    <t>税金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</si>
  <si>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</si>
  <si>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</si>
  <si>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</si>
  <si>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会议类型：</t>
  </si>
  <si>
    <t xml:space="preserve">             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</si>
  <si>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</si>
  <si>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</si>
  <si>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</si>
  <si>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</si>
  <si>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</si>
  <si>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</si>
  <si>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</si>
  <si>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</si>
  <si>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  参加人数：</t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</si>
  <si>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</si>
  <si>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</si>
  <si>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</si>
  <si>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</si>
  <si>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</si>
  <si>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B-1</t>
  </si>
  <si>
    <t>C-1</t>
  </si>
  <si>
    <t>D-1</t>
  </si>
  <si>
    <t>D-2</t>
  </si>
  <si>
    <t>D-3</t>
  </si>
  <si>
    <t>D-6</t>
  </si>
  <si>
    <t>E-1</t>
  </si>
  <si>
    <t>F-1</t>
  </si>
  <si>
    <t>G-1</t>
  </si>
  <si>
    <t>H-1</t>
  </si>
  <si>
    <t>J-1</t>
  </si>
  <si>
    <t>供应商名称：</t>
  </si>
  <si>
    <t>联系人/电话：</t>
  </si>
  <si>
    <t>报价有效期：</t>
  </si>
  <si>
    <t>B-2</t>
    <phoneticPr fontId="22" type="noConversion"/>
  </si>
  <si>
    <t>人</t>
    <phoneticPr fontId="22" type="noConversion"/>
  </si>
  <si>
    <t>人数</t>
    <phoneticPr fontId="3" type="noConversion"/>
  </si>
  <si>
    <t>次数</t>
    <phoneticPr fontId="3" type="noConversion"/>
  </si>
  <si>
    <t>晚宴</t>
    <phoneticPr fontId="22" type="noConversion"/>
  </si>
  <si>
    <t>要求：车内及车外干净整洁，两年内的新车</t>
    <phoneticPr fontId="22" type="noConversion"/>
  </si>
  <si>
    <t>D-4</t>
  </si>
  <si>
    <t>D-5</t>
  </si>
  <si>
    <t xml:space="preserve">险种： 美亚畅游神州   保险额度：单项最高保额20万   </t>
    <rPh sb="4" eb="5">
      <t>mei ya</t>
    </rPh>
    <rPh sb="6" eb="7">
      <t>chang you</t>
    </rPh>
    <rPh sb="8" eb="9">
      <t>shen zhou</t>
    </rPh>
    <rPh sb="18" eb="19">
      <t>dan xiang</t>
    </rPh>
    <rPh sb="20" eb="21">
      <t>zui gao</t>
    </rPh>
    <rPh sb="22" eb="23">
      <t>bao e</t>
    </rPh>
    <rPh sb="26" eb="27">
      <t>wan</t>
    </rPh>
    <phoneticPr fontId="22" type="noConversion"/>
  </si>
  <si>
    <t>机场工作人员</t>
    <phoneticPr fontId="22" type="noConversion"/>
  </si>
  <si>
    <t>国内会议</t>
  </si>
  <si>
    <t>经济舱机票</t>
    <phoneticPr fontId="22" type="noConversion"/>
  </si>
  <si>
    <t>高铁费</t>
    <phoneticPr fontId="22" type="noConversion"/>
  </si>
  <si>
    <t>晚宴桌餐：8月14日晚</t>
    <phoneticPr fontId="22" type="noConversion"/>
  </si>
  <si>
    <t>4座帕萨特或同级</t>
    <rPh sb="0" eb="5">
      <t>che xingyikai mei ruiwei zhu</t>
    </rPh>
    <phoneticPr fontId="3" type="noConversion"/>
  </si>
  <si>
    <t>H-2</t>
    <phoneticPr fontId="22" type="noConversion"/>
  </si>
  <si>
    <t>外部参会客户由驻地到北京往返</t>
    <phoneticPr fontId="22" type="noConversion"/>
  </si>
  <si>
    <t>普通大床房（8月14日至15日，共1晚）</t>
    <phoneticPr fontId="22" type="noConversion"/>
  </si>
  <si>
    <t>康辉集团北京国际会议展览有限公司</t>
    <phoneticPr fontId="22" type="noConversion"/>
  </si>
  <si>
    <t>郭海燕 13810995220</t>
    <phoneticPr fontId="22" type="noConversion"/>
  </si>
  <si>
    <t>服务费 10%</t>
    <phoneticPr fontId="3" type="noConversion"/>
  </si>
  <si>
    <t>税金 6%</t>
    <phoneticPr fontId="22" type="noConversion"/>
  </si>
  <si>
    <t>团/次</t>
    <phoneticPr fontId="3" type="noConversion"/>
  </si>
  <si>
    <t>C-3</t>
  </si>
  <si>
    <t>起落地交通</t>
    <phoneticPr fontId="3" type="noConversion"/>
  </si>
  <si>
    <t>5座帕萨特或同级</t>
    <rPh sb="0" eb="5">
      <t>che xingyikai mei ruiwei zhu</t>
    </rPh>
    <phoneticPr fontId="3" type="noConversion"/>
  </si>
  <si>
    <t>辆/趟</t>
    <phoneticPr fontId="3" type="noConversion"/>
  </si>
  <si>
    <t>欢迎卡/桌卡</t>
    <phoneticPr fontId="3" type="noConversion"/>
  </si>
  <si>
    <t>摄像</t>
    <phoneticPr fontId="22" type="noConversion"/>
  </si>
  <si>
    <t>会议摄像</t>
    <phoneticPr fontId="22" type="noConversion"/>
  </si>
  <si>
    <t>D-7</t>
  </si>
  <si>
    <t>2018.8.3</t>
    <phoneticPr fontId="22" type="noConversion"/>
  </si>
  <si>
    <t>人/天</t>
    <phoneticPr fontId="22" type="noConversion"/>
  </si>
  <si>
    <t>会议需求表及报价表格</t>
    <phoneticPr fontId="22" type="noConversion"/>
  </si>
  <si>
    <t>北京</t>
    <phoneticPr fontId="22" type="noConversion"/>
  </si>
  <si>
    <t>份</t>
    <phoneticPr fontId="22" type="noConversion"/>
  </si>
  <si>
    <t>酒店 北京瑞吉酒店</t>
    <phoneticPr fontId="22" type="noConversion"/>
  </si>
  <si>
    <t>普通大床房（8月13日至14日，共1晚）</t>
    <phoneticPr fontId="22" type="noConversion"/>
  </si>
  <si>
    <t>酒店午餐：8月14日午 酒店自助</t>
    <phoneticPr fontId="22" type="noConversion"/>
  </si>
  <si>
    <t>会场 8月14日 全天</t>
    <phoneticPr fontId="3" type="noConversion"/>
  </si>
  <si>
    <t>次/天</t>
    <phoneticPr fontId="3" type="noConversion"/>
  </si>
  <si>
    <t>A-2</t>
    <phoneticPr fontId="3" type="noConversion"/>
  </si>
  <si>
    <t>茶歇</t>
    <phoneticPr fontId="3" type="noConversion"/>
  </si>
  <si>
    <t>接送机/接送站/市内接送</t>
    <phoneticPr fontId="3" type="noConversion"/>
  </si>
  <si>
    <t>GL8</t>
    <phoneticPr fontId="3" type="noConversion"/>
  </si>
  <si>
    <t>C-2</t>
  </si>
  <si>
    <t>退改费</t>
    <phoneticPr fontId="3" type="noConversion"/>
  </si>
  <si>
    <t>讲台帖</t>
    <phoneticPr fontId="22" type="noConversion"/>
  </si>
  <si>
    <t>会议日程</t>
    <phoneticPr fontId="22" type="noConversion"/>
  </si>
  <si>
    <t>D-8</t>
  </si>
  <si>
    <t>易拉宝</t>
    <phoneticPr fontId="22" type="noConversion"/>
  </si>
  <si>
    <t>姓名</t>
    <phoneticPr fontId="34" type="noConversion"/>
  </si>
  <si>
    <t>日期</t>
    <phoneticPr fontId="34" type="noConversion"/>
  </si>
  <si>
    <t>地点</t>
    <phoneticPr fontId="34" type="noConversion"/>
  </si>
  <si>
    <t>金额</t>
    <phoneticPr fontId="34" type="noConversion"/>
  </si>
  <si>
    <t>备注</t>
    <phoneticPr fontId="34" type="noConversion"/>
  </si>
  <si>
    <t>尚佳</t>
  </si>
  <si>
    <t>瑞吉酒店-北京西站</t>
    <phoneticPr fontId="34" type="noConversion"/>
  </si>
  <si>
    <t>北京西站-瑞吉酒店</t>
    <phoneticPr fontId="34" type="noConversion"/>
  </si>
  <si>
    <t>河南省人民医院急诊科-郑州东站</t>
    <phoneticPr fontId="34" type="noConversion"/>
  </si>
  <si>
    <t>郑州东站-河南省人民医院</t>
    <phoneticPr fontId="34" type="noConversion"/>
  </si>
  <si>
    <t>尚佳</t>
    <phoneticPr fontId="34" type="noConversion"/>
  </si>
  <si>
    <t>毛青</t>
    <phoneticPr fontId="34" type="noConversion"/>
  </si>
  <si>
    <t>陆军军医大学西南医院-重庆机场</t>
    <phoneticPr fontId="34" type="noConversion"/>
  </si>
  <si>
    <t>重庆机场-陆军军医大学西南医院</t>
    <phoneticPr fontId="34" type="noConversion"/>
  </si>
  <si>
    <t>北京机场-瑞吉酒店</t>
    <phoneticPr fontId="34" type="noConversion"/>
  </si>
  <si>
    <t>瑞吉酒店-北京机场</t>
    <phoneticPr fontId="34" type="noConversion"/>
  </si>
  <si>
    <t>任万华</t>
  </si>
  <si>
    <t>山东省立医院-济南西</t>
    <phoneticPr fontId="34" type="noConversion"/>
  </si>
  <si>
    <t>济南西-山东省立医院</t>
    <phoneticPr fontId="34" type="noConversion"/>
  </si>
  <si>
    <t>北京南-瑞吉酒店</t>
    <phoneticPr fontId="34" type="noConversion"/>
  </si>
  <si>
    <t>瑞吉酒店-济南西</t>
    <phoneticPr fontId="34" type="noConversion"/>
  </si>
  <si>
    <t>张明香</t>
  </si>
  <si>
    <t>皇姑-沈阳机场</t>
    <phoneticPr fontId="34" type="noConversion"/>
  </si>
  <si>
    <t>沈阳机场-皇姑</t>
    <phoneticPr fontId="34" type="noConversion"/>
  </si>
  <si>
    <t>车型</t>
    <phoneticPr fontId="34" type="noConversion"/>
  </si>
  <si>
    <t>小车</t>
    <phoneticPr fontId="34" type="noConversion"/>
  </si>
  <si>
    <t>GL8</t>
    <phoneticPr fontId="34" type="noConversion"/>
  </si>
  <si>
    <t>窦晓光</t>
    <phoneticPr fontId="34" type="noConversion"/>
  </si>
  <si>
    <t>瑞吉酒店-北京机场</t>
    <phoneticPr fontId="34" type="noConversion"/>
  </si>
  <si>
    <t>韩英</t>
    <phoneticPr fontId="34" type="noConversion"/>
  </si>
  <si>
    <t>西京医院家属院-咸阳机场</t>
    <phoneticPr fontId="34" type="noConversion"/>
  </si>
  <si>
    <t>咸阳机场-西京医院家属院</t>
    <phoneticPr fontId="34" type="noConversion"/>
  </si>
  <si>
    <t>车型</t>
    <phoneticPr fontId="34" type="noConversion"/>
  </si>
  <si>
    <t>小车</t>
    <phoneticPr fontId="34" type="noConversion"/>
  </si>
  <si>
    <t>序号</t>
    <phoneticPr fontId="34" type="noConversion"/>
  </si>
  <si>
    <t>总金额</t>
    <phoneticPr fontId="34" type="noConversion"/>
  </si>
  <si>
    <t>南月敏</t>
  </si>
  <si>
    <t>小车</t>
    <phoneticPr fontId="34" type="noConversion"/>
  </si>
  <si>
    <t>小车</t>
    <phoneticPr fontId="34" type="noConversion"/>
  </si>
  <si>
    <t>韩英</t>
    <phoneticPr fontId="34" type="noConversion"/>
  </si>
  <si>
    <t>庄辉</t>
  </si>
  <si>
    <t>北医三院家属-瑞吉酒店</t>
    <phoneticPr fontId="22" type="noConversion"/>
  </si>
  <si>
    <t>瑞吉酒店-北医三院家属楼</t>
    <phoneticPr fontId="34" type="noConversion"/>
  </si>
  <si>
    <t>于岩岩</t>
  </si>
  <si>
    <t>北大医院-瑞吉酒店</t>
    <phoneticPr fontId="34" type="noConversion"/>
  </si>
  <si>
    <t>瑞吉酒店-官园8号</t>
    <phoneticPr fontId="34" type="noConversion"/>
  </si>
  <si>
    <t>佑安医院-瑞吉酒店</t>
    <phoneticPr fontId="34" type="noConversion"/>
  </si>
  <si>
    <t>瑞吉酒店-开阳桥</t>
    <phoneticPr fontId="34" type="noConversion"/>
  </si>
  <si>
    <t>段钟平</t>
  </si>
  <si>
    <t>成军</t>
  </si>
  <si>
    <t>邢卉春</t>
  </si>
  <si>
    <t>北京地坛医院-瑞吉酒店</t>
    <phoneticPr fontId="34" type="noConversion"/>
  </si>
  <si>
    <t>瑞吉酒店-五方桥海棠公社</t>
    <phoneticPr fontId="34" type="noConversion"/>
  </si>
  <si>
    <t>序号</t>
    <phoneticPr fontId="34" type="noConversion"/>
  </si>
  <si>
    <t>徐小元</t>
    <phoneticPr fontId="34" type="noConversion"/>
  </si>
  <si>
    <t>14客户+7内部</t>
    <phoneticPr fontId="22" type="noConversion"/>
  </si>
  <si>
    <t>北京大学第一医院-瑞吉酒店</t>
    <phoneticPr fontId="34" type="noConversion"/>
  </si>
  <si>
    <t>瑞吉酒店-北京大学第一医院</t>
    <phoneticPr fontId="34" type="noConversion"/>
  </si>
  <si>
    <t>姓名</t>
    <phoneticPr fontId="34" type="noConversion"/>
  </si>
  <si>
    <t>日期</t>
    <phoneticPr fontId="34" type="noConversion"/>
  </si>
  <si>
    <t>航班号</t>
    <phoneticPr fontId="34" type="noConversion"/>
  </si>
  <si>
    <t>出发地</t>
    <phoneticPr fontId="34" type="noConversion"/>
  </si>
  <si>
    <t>到达地</t>
    <phoneticPr fontId="34" type="noConversion"/>
  </si>
  <si>
    <t>舱位</t>
    <phoneticPr fontId="34" type="noConversion"/>
  </si>
  <si>
    <t>金额</t>
    <phoneticPr fontId="34" type="noConversion"/>
  </si>
  <si>
    <t>手续费</t>
    <phoneticPr fontId="34" type="noConversion"/>
  </si>
  <si>
    <t>备注</t>
    <phoneticPr fontId="34" type="noConversion"/>
  </si>
  <si>
    <t>南月敏</t>
    <phoneticPr fontId="34" type="noConversion"/>
  </si>
  <si>
    <t>G6712</t>
    <phoneticPr fontId="34" type="noConversion"/>
  </si>
  <si>
    <t>石家庄</t>
    <phoneticPr fontId="34" type="noConversion"/>
  </si>
  <si>
    <t>北京西</t>
    <phoneticPr fontId="34" type="noConversion"/>
  </si>
  <si>
    <t>一等座</t>
    <phoneticPr fontId="34" type="noConversion"/>
  </si>
  <si>
    <t>G567</t>
    <phoneticPr fontId="34" type="noConversion"/>
  </si>
  <si>
    <t>任万华</t>
    <phoneticPr fontId="34" type="noConversion"/>
  </si>
  <si>
    <t>济南西</t>
    <phoneticPr fontId="34" type="noConversion"/>
  </si>
  <si>
    <t>一等座</t>
    <phoneticPr fontId="34" type="noConversion"/>
  </si>
  <si>
    <t>G34</t>
    <phoneticPr fontId="34" type="noConversion"/>
  </si>
  <si>
    <t>北京南</t>
    <phoneticPr fontId="34" type="noConversion"/>
  </si>
  <si>
    <t>济南西</t>
    <phoneticPr fontId="34" type="noConversion"/>
  </si>
  <si>
    <t>G269</t>
    <phoneticPr fontId="34" type="noConversion"/>
  </si>
  <si>
    <t>尚佳</t>
    <phoneticPr fontId="34" type="noConversion"/>
  </si>
  <si>
    <t>G807</t>
    <phoneticPr fontId="34" type="noConversion"/>
  </si>
  <si>
    <t>郑州东</t>
    <phoneticPr fontId="34" type="noConversion"/>
  </si>
  <si>
    <t>郑州东</t>
    <phoneticPr fontId="34" type="noConversion"/>
  </si>
  <si>
    <t>北京西</t>
    <phoneticPr fontId="34" type="noConversion"/>
  </si>
  <si>
    <t>G530</t>
    <phoneticPr fontId="34" type="noConversion"/>
  </si>
  <si>
    <t>序号</t>
    <phoneticPr fontId="34" type="noConversion"/>
  </si>
  <si>
    <t>总金额</t>
    <phoneticPr fontId="34" type="noConversion"/>
  </si>
  <si>
    <t>北京</t>
    <phoneticPr fontId="34" type="noConversion"/>
  </si>
  <si>
    <t>经济舱</t>
    <phoneticPr fontId="34" type="noConversion"/>
  </si>
  <si>
    <t xml:space="preserve">CA986  </t>
    <phoneticPr fontId="34" type="noConversion"/>
  </si>
  <si>
    <t>重庆</t>
    <phoneticPr fontId="34" type="noConversion"/>
  </si>
  <si>
    <t xml:space="preserve">CA985  </t>
    <phoneticPr fontId="34" type="noConversion"/>
  </si>
  <si>
    <t>经济舱</t>
    <phoneticPr fontId="34" type="noConversion"/>
  </si>
  <si>
    <t>韩英</t>
    <phoneticPr fontId="34" type="noConversion"/>
  </si>
  <si>
    <t xml:space="preserve">MU2118 </t>
    <phoneticPr fontId="34" type="noConversion"/>
  </si>
  <si>
    <t>北京</t>
    <phoneticPr fontId="34" type="noConversion"/>
  </si>
  <si>
    <t>西安</t>
    <phoneticPr fontId="34" type="noConversion"/>
  </si>
  <si>
    <t xml:space="preserve">MU2101 </t>
    <phoneticPr fontId="34" type="noConversion"/>
  </si>
  <si>
    <t>张明香</t>
    <phoneticPr fontId="34" type="noConversion"/>
  </si>
  <si>
    <t xml:space="preserve">CZ6102 </t>
    <phoneticPr fontId="34" type="noConversion"/>
  </si>
  <si>
    <t>沈阳</t>
    <phoneticPr fontId="34" type="noConversion"/>
  </si>
  <si>
    <t xml:space="preserve">CZ6103 </t>
    <phoneticPr fontId="34" type="noConversion"/>
  </si>
  <si>
    <t>窦晓光</t>
    <phoneticPr fontId="34" type="noConversion"/>
  </si>
  <si>
    <t xml:space="preserve">CA1601 </t>
    <phoneticPr fontId="34" type="noConversion"/>
  </si>
  <si>
    <t xml:space="preserve">CA1602 </t>
    <phoneticPr fontId="34" type="noConversion"/>
  </si>
  <si>
    <t xml:space="preserve">CA1601 </t>
    <phoneticPr fontId="34" type="noConversion"/>
  </si>
  <si>
    <t>沈阳</t>
    <phoneticPr fontId="34" type="noConversion"/>
  </si>
  <si>
    <t>退改费用</t>
    <phoneticPr fontId="34" type="noConversion"/>
  </si>
  <si>
    <t>张</t>
    <phoneticPr fontId="22" type="noConversion"/>
  </si>
  <si>
    <t>次</t>
    <phoneticPr fontId="22" type="noConversion"/>
  </si>
  <si>
    <t>手拉手话筒、无限麦克、鹅颈麦克、有线麦克</t>
    <phoneticPr fontId="22" type="noConversion"/>
  </si>
  <si>
    <t>会议音频设备  含运输及人员调试费</t>
    <phoneticPr fontId="22" type="noConversion"/>
  </si>
  <si>
    <t>投影</t>
    <phoneticPr fontId="3" type="noConversion"/>
  </si>
  <si>
    <t>桁架高清写真布 7*4</t>
    <rPh sb="0" eb="1">
      <t>heng'jia'bao'li'bu</t>
    </rPh>
    <rPh sb="2" eb="3">
      <t>gao'qing</t>
    </rPh>
    <phoneticPr fontId="38" type="noConversion"/>
  </si>
  <si>
    <t>桁架高清写真布 2*3</t>
    <rPh sb="0" eb="1">
      <t>heng'jia'bao'li'bu</t>
    </rPh>
    <rPh sb="2" eb="3">
      <t>gao'qing</t>
    </rPh>
    <phoneticPr fontId="38" type="noConversion"/>
  </si>
  <si>
    <t>桁架高清写真布 8*4</t>
    <rPh sb="0" eb="1">
      <t>heng'jia'bao'li'bu</t>
    </rPh>
    <rPh sb="2" eb="3">
      <t>gao'qing</t>
    </rPh>
    <phoneticPr fontId="38" type="noConversion"/>
  </si>
  <si>
    <t>50寸落地触屏签到、拼LOGO系统</t>
    <rPh sb="2" eb="3">
      <t>cun</t>
    </rPh>
    <rPh sb="3" eb="4">
      <t>luo'di</t>
    </rPh>
    <rPh sb="5" eb="6">
      <t>chu'ping</t>
    </rPh>
    <rPh sb="7" eb="8">
      <t>qian'dao</t>
    </rPh>
    <phoneticPr fontId="38" type="noConversion"/>
  </si>
  <si>
    <t>平米</t>
    <rPh sb="0" eb="1">
      <t>ping</t>
    </rPh>
    <rPh sb="1" eb="2">
      <t>mi</t>
    </rPh>
    <phoneticPr fontId="22" type="noConversion"/>
  </si>
  <si>
    <t>套</t>
    <rPh sb="0" eb="1">
      <t>tao</t>
    </rPh>
    <phoneticPr fontId="22" type="noConversion"/>
  </si>
  <si>
    <t>颗</t>
    <phoneticPr fontId="22" type="noConversion"/>
  </si>
  <si>
    <t>负责对应活动内容事项的沟通，协调和支持工作</t>
    <phoneticPr fontId="3" type="noConversion"/>
  </si>
  <si>
    <t>主要负责现场各类工作协助，搭建人员</t>
    <phoneticPr fontId="3" type="noConversion"/>
  </si>
  <si>
    <t>现场物料的运输</t>
    <phoneticPr fontId="3" type="noConversion"/>
  </si>
  <si>
    <t>人</t>
    <phoneticPr fontId="22" type="noConversion"/>
  </si>
  <si>
    <t>项</t>
    <phoneticPr fontId="22" type="noConversion"/>
  </si>
  <si>
    <t>签到背板</t>
    <rPh sb="0" eb="1">
      <t>qian'dao</t>
    </rPh>
    <rPh sb="2" eb="3">
      <t>bei'ban</t>
    </rPh>
    <phoneticPr fontId="22" type="noConversion"/>
  </si>
  <si>
    <t>拍照背板</t>
    <rPh sb="0" eb="1">
      <t>pai'zhao</t>
    </rPh>
    <rPh sb="2" eb="3">
      <t>bei'ban</t>
    </rPh>
    <phoneticPr fontId="22" type="noConversion"/>
  </si>
  <si>
    <t>投影背板</t>
    <rPh sb="0" eb="1">
      <t>tou'ying</t>
    </rPh>
    <rPh sb="2" eb="3">
      <t>bei'ban</t>
    </rPh>
    <phoneticPr fontId="22" type="noConversion"/>
  </si>
  <si>
    <t>电子签到、logo系统</t>
    <rPh sb="0" eb="1">
      <t>dain'zi</t>
    </rPh>
    <rPh sb="2" eb="3">
      <t>qian'dao</t>
    </rPh>
    <phoneticPr fontId="22" type="noConversion"/>
  </si>
  <si>
    <t>项目经理</t>
    <phoneticPr fontId="22" type="noConversion"/>
  </si>
  <si>
    <t>工人</t>
    <rPh sb="0" eb="1">
      <t>gong'ren</t>
    </rPh>
    <phoneticPr fontId="22" type="noConversion"/>
  </si>
  <si>
    <t>物料的运输</t>
    <phoneticPr fontId="22" type="noConversion"/>
  </si>
  <si>
    <t>讲台花、签到花</t>
    <phoneticPr fontId="22" type="noConversion"/>
  </si>
  <si>
    <t>酒店会场</t>
    <phoneticPr fontId="22" type="noConversion"/>
  </si>
  <si>
    <t>D-9</t>
  </si>
  <si>
    <t>D-10</t>
  </si>
  <si>
    <t>D-11</t>
  </si>
  <si>
    <t>D-12</t>
  </si>
  <si>
    <t>D-13</t>
  </si>
  <si>
    <t>D-14</t>
  </si>
  <si>
    <t>D-15</t>
  </si>
  <si>
    <t>拍照道具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</si>
</sst>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#,##0.00_ "/>
    <numFmt numFmtId="177" formatCode="#,##0.0_ "/>
  </numFmts>
  <fonts count="39">
    <font>
      <sz val="11"/>
      <color theme="1"/>
      <name val="DengXian"/>
      <charset val="134"/>
      <scheme val="minor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DengXian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DengXian"/>
      <family val="3"/>
      <charset val="134"/>
      <scheme val="minor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9"/>
      <name val="DengXian"/>
      <charset val="134"/>
      <scheme val="minor"/>
    </font>
    <font>
      <sz val="11"/>
      <color rgb="FFFF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1"/>
      <color rgb="FFFF0000"/>
      <name val="DengXian"/>
      <charset val="134"/>
      <scheme val="minor"/>
    </font>
    <font>
      <sz val="9"/>
      <name val="DengXian"/>
      <family val="2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9"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0" borderId="0" applyNumberFormat="0"/>
  </cellStyleXfs>
  <cellXfs count="139">
    <xf numFmtId="0" fontId="0" fillId="0" borderId="0" xfId="0">
      <alignment vertical="center"/>
    </xf>
    <xf numFmtId="0" fontId="9" fillId="0" borderId="0" xfId="2" applyFont="1" applyBorder="1" applyAlignment="1">
      <alignment vertical="center"/>
    </xf>
    <xf numFmtId="0" fontId="9" fillId="0" borderId="0" xfId="2" applyFont="1" applyBorder="1" applyAlignment="1">
      <alignment horizontal="left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4" fontId="12" fillId="0" borderId="8" xfId="2" applyNumberFormat="1" applyFont="1" applyFill="1" applyBorder="1">
      <alignment vertical="center"/>
    </xf>
    <xf numFmtId="4" fontId="14" fillId="0" borderId="8" xfId="2" applyNumberFormat="1" applyFont="1" applyBorder="1">
      <alignment vertical="center"/>
    </xf>
    <xf numFmtId="0" fontId="14" fillId="0" borderId="6" xfId="2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3" fillId="0" borderId="8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4" fontId="14" fillId="0" borderId="19" xfId="2" applyNumberFormat="1" applyFont="1" applyFill="1" applyBorder="1">
      <alignment vertical="center"/>
    </xf>
    <xf numFmtId="0" fontId="3" fillId="0" borderId="8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4" fillId="0" borderId="8" xfId="2" applyFont="1" applyBorder="1" applyAlignment="1">
      <alignment horizontal="left" vertical="center"/>
    </xf>
    <xf numFmtId="0" fontId="10" fillId="2" borderId="24" xfId="2" applyFont="1" applyFill="1" applyBorder="1" applyAlignment="1">
      <alignment horizontal="center" vertical="center"/>
    </xf>
    <xf numFmtId="0" fontId="10" fillId="2" borderId="25" xfId="2" applyFont="1" applyFill="1" applyBorder="1" applyAlignment="1">
      <alignment horizontal="center" vertical="center"/>
    </xf>
    <xf numFmtId="0" fontId="3" fillId="0" borderId="29" xfId="2" applyFont="1" applyBorder="1">
      <alignment vertical="center"/>
    </xf>
    <xf numFmtId="0" fontId="10" fillId="2" borderId="33" xfId="2" applyFont="1" applyFill="1" applyBorder="1" applyAlignment="1">
      <alignment horizontal="center" vertical="center"/>
    </xf>
    <xf numFmtId="0" fontId="3" fillId="0" borderId="34" xfId="2" applyFont="1" applyBorder="1">
      <alignment vertical="center"/>
    </xf>
    <xf numFmtId="0" fontId="16" fillId="0" borderId="34" xfId="2" applyFont="1" applyBorder="1" applyAlignment="1">
      <alignment vertical="center" wrapText="1"/>
    </xf>
    <xf numFmtId="0" fontId="3" fillId="0" borderId="18" xfId="2" applyFont="1" applyBorder="1">
      <alignment vertical="center"/>
    </xf>
    <xf numFmtId="0" fontId="10" fillId="2" borderId="35" xfId="2" applyFont="1" applyFill="1" applyBorder="1" applyAlignment="1">
      <alignment horizontal="center" vertical="center"/>
    </xf>
    <xf numFmtId="0" fontId="18" fillId="0" borderId="34" xfId="2" applyFont="1" applyBorder="1">
      <alignment vertical="center"/>
    </xf>
    <xf numFmtId="0" fontId="12" fillId="5" borderId="8" xfId="2" applyFont="1" applyFill="1" applyBorder="1" applyAlignment="1">
      <alignment horizontal="center" vertical="center"/>
    </xf>
    <xf numFmtId="0" fontId="17" fillId="5" borderId="8" xfId="2" applyFont="1" applyFill="1" applyBorder="1" applyAlignment="1">
      <alignment horizontal="center" vertical="center"/>
    </xf>
    <xf numFmtId="0" fontId="3" fillId="5" borderId="8" xfId="2" applyFont="1" applyFill="1" applyBorder="1" applyAlignment="1">
      <alignment horizontal="left" vertical="center"/>
    </xf>
    <xf numFmtId="0" fontId="16" fillId="5" borderId="8" xfId="2" applyFont="1" applyFill="1" applyBorder="1" applyAlignment="1">
      <alignment horizontal="left" vertical="center"/>
    </xf>
    <xf numFmtId="0" fontId="27" fillId="0" borderId="37" xfId="2" applyFont="1" applyFill="1" applyBorder="1" applyAlignment="1">
      <alignment horizontal="left" vertical="center"/>
    </xf>
    <xf numFmtId="4" fontId="12" fillId="3" borderId="8" xfId="2" applyNumberFormat="1" applyFont="1" applyFill="1" applyBorder="1">
      <alignment vertical="center"/>
    </xf>
    <xf numFmtId="176" fontId="12" fillId="3" borderId="8" xfId="2" applyNumberFormat="1" applyFont="1" applyFill="1" applyBorder="1">
      <alignment vertical="center"/>
    </xf>
    <xf numFmtId="0" fontId="24" fillId="7" borderId="12" xfId="2" applyFont="1" applyFill="1" applyBorder="1" applyAlignment="1">
      <alignment vertical="center"/>
    </xf>
    <xf numFmtId="0" fontId="24" fillId="7" borderId="9" xfId="2" applyFont="1" applyFill="1" applyBorder="1" applyAlignment="1">
      <alignment vertical="center"/>
    </xf>
    <xf numFmtId="0" fontId="24" fillId="7" borderId="11" xfId="2" applyFont="1" applyFill="1" applyBorder="1" applyAlignment="1">
      <alignment vertical="center"/>
    </xf>
    <xf numFmtId="176" fontId="25" fillId="7" borderId="34" xfId="2" applyNumberFormat="1" applyFont="1" applyFill="1" applyBorder="1">
      <alignment vertical="center"/>
    </xf>
    <xf numFmtId="0" fontId="14" fillId="6" borderId="21" xfId="2" applyFont="1" applyFill="1" applyBorder="1" applyAlignment="1">
      <alignment horizontal="left" vertical="center"/>
    </xf>
    <xf numFmtId="0" fontId="14" fillId="6" borderId="22" xfId="2" applyFont="1" applyFill="1" applyBorder="1" applyAlignment="1">
      <alignment horizontal="left" vertical="center"/>
    </xf>
    <xf numFmtId="0" fontId="14" fillId="6" borderId="0" xfId="2" applyFont="1" applyFill="1" applyBorder="1" applyAlignment="1">
      <alignment horizontal="left" vertical="center"/>
    </xf>
    <xf numFmtId="0" fontId="14" fillId="6" borderId="23" xfId="2" applyFont="1" applyFill="1" applyBorder="1" applyAlignment="1">
      <alignment horizontal="left" vertical="center"/>
    </xf>
    <xf numFmtId="4" fontId="14" fillId="6" borderId="13" xfId="2" applyNumberFormat="1" applyFont="1" applyFill="1" applyBorder="1">
      <alignment vertical="center"/>
    </xf>
    <xf numFmtId="0" fontId="3" fillId="6" borderId="29" xfId="2" applyFont="1" applyFill="1" applyBorder="1">
      <alignment vertical="center"/>
    </xf>
    <xf numFmtId="4" fontId="14" fillId="6" borderId="8" xfId="2" applyNumberFormat="1" applyFont="1" applyFill="1" applyBorder="1">
      <alignment vertical="center"/>
    </xf>
    <xf numFmtId="0" fontId="3" fillId="6" borderId="18" xfId="2" applyFont="1" applyFill="1" applyBorder="1">
      <alignment vertical="center"/>
    </xf>
    <xf numFmtId="0" fontId="3" fillId="6" borderId="34" xfId="2" applyFont="1" applyFill="1" applyBorder="1">
      <alignment vertical="center"/>
    </xf>
    <xf numFmtId="0" fontId="9" fillId="0" borderId="0" xfId="2" applyFont="1" applyBorder="1" applyAlignment="1">
      <alignment horizontal="center" vertical="center"/>
    </xf>
    <xf numFmtId="0" fontId="9" fillId="8" borderId="3" xfId="2" applyFont="1" applyFill="1" applyBorder="1" applyAlignment="1">
      <alignment horizontal="center" vertical="center"/>
    </xf>
    <xf numFmtId="0" fontId="9" fillId="8" borderId="4" xfId="2" applyFont="1" applyFill="1" applyBorder="1" applyAlignment="1">
      <alignment horizontal="center" vertical="center"/>
    </xf>
    <xf numFmtId="0" fontId="9" fillId="8" borderId="33" xfId="2" applyFont="1" applyFill="1" applyBorder="1" applyAlignment="1">
      <alignment horizontal="center" vertical="center"/>
    </xf>
    <xf numFmtId="0" fontId="30" fillId="2" borderId="4" xfId="2" applyFont="1" applyFill="1" applyBorder="1" applyAlignment="1">
      <alignment horizontal="center" vertical="center"/>
    </xf>
    <xf numFmtId="0" fontId="30" fillId="2" borderId="30" xfId="2" applyFont="1" applyFill="1" applyBorder="1" applyAlignment="1">
      <alignment horizontal="center" vertical="center"/>
    </xf>
    <xf numFmtId="0" fontId="30" fillId="2" borderId="28" xfId="2" applyFont="1" applyFill="1" applyBorder="1" applyAlignment="1">
      <alignment horizontal="center" vertical="center"/>
    </xf>
    <xf numFmtId="0" fontId="30" fillId="2" borderId="20" xfId="2" applyFont="1" applyFill="1" applyBorder="1" applyAlignment="1">
      <alignment horizontal="center" vertical="center"/>
    </xf>
    <xf numFmtId="4" fontId="12" fillId="0" borderId="8" xfId="2" applyNumberFormat="1" applyFont="1" applyFill="1" applyBorder="1">
      <alignment vertical="center"/>
    </xf>
    <xf numFmtId="0" fontId="18" fillId="0" borderId="34" xfId="2" applyFont="1" applyBorder="1">
      <alignment vertical="center"/>
    </xf>
    <xf numFmtId="40" fontId="32" fillId="3" borderId="8" xfId="2" applyNumberFormat="1" applyFont="1" applyFill="1" applyBorder="1" applyAlignment="1">
      <alignment horizontal="right" vertical="center"/>
    </xf>
    <xf numFmtId="0" fontId="3" fillId="4" borderId="8" xfId="2" applyFont="1" applyFill="1" applyBorder="1" applyAlignment="1">
      <alignment horizontal="left" vertical="center"/>
    </xf>
    <xf numFmtId="4" fontId="33" fillId="3" borderId="8" xfId="2" applyNumberFormat="1" applyFont="1" applyFill="1" applyBorder="1">
      <alignment vertical="center"/>
    </xf>
    <xf numFmtId="0" fontId="3" fillId="5" borderId="8" xfId="2" applyFont="1" applyFill="1" applyBorder="1" applyAlignment="1">
      <alignment horizontal="left" vertical="center" wrapText="1"/>
    </xf>
    <xf numFmtId="0" fontId="14" fillId="3" borderId="8" xfId="2" applyFont="1" applyFill="1" applyBorder="1" applyAlignment="1">
      <alignment horizontal="right" vertical="center"/>
    </xf>
    <xf numFmtId="0" fontId="12" fillId="3" borderId="8" xfId="2" applyFont="1" applyFill="1" applyBorder="1" applyAlignment="1">
      <alignment horizontal="right" vertical="center"/>
    </xf>
    <xf numFmtId="177" fontId="12" fillId="3" borderId="8" xfId="2" applyNumberFormat="1" applyFont="1" applyFill="1" applyBorder="1">
      <alignment vertical="center"/>
    </xf>
    <xf numFmtId="14" fontId="3" fillId="0" borderId="10" xfId="2" applyNumberFormat="1" applyFont="1" applyBorder="1" applyAlignment="1">
      <alignment vertical="center"/>
    </xf>
    <xf numFmtId="0" fontId="21" fillId="5" borderId="2" xfId="2" applyFont="1" applyFill="1" applyBorder="1" applyAlignment="1">
      <alignment horizontal="center" vertical="center"/>
    </xf>
    <xf numFmtId="14" fontId="23" fillId="5" borderId="1" xfId="2" applyNumberFormat="1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8" xfId="2" applyFont="1" applyBorder="1" applyAlignment="1">
      <alignment horizontal="left" vertical="center" wrapText="1"/>
    </xf>
    <xf numFmtId="176" fontId="24" fillId="7" borderId="8" xfId="2" applyNumberFormat="1" applyFont="1" applyFill="1" applyBorder="1" applyAlignment="1">
      <alignment horizontal="right" vertical="center"/>
    </xf>
    <xf numFmtId="0" fontId="12" fillId="5" borderId="11" xfId="2" applyFont="1" applyFill="1" applyBorder="1" applyAlignment="1">
      <alignment horizontal="center" vertical="center"/>
    </xf>
    <xf numFmtId="0" fontId="14" fillId="5" borderId="8" xfId="2" applyFont="1" applyFill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58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1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6" fillId="10" borderId="8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0" borderId="9" xfId="2" applyFont="1" applyBorder="1">
      <alignment vertical="center"/>
    </xf>
    <xf numFmtId="0" fontId="3" fillId="5" borderId="7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16" fillId="4" borderId="8" xfId="2" applyFont="1" applyFill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/>
    </xf>
    <xf numFmtId="0" fontId="14" fillId="0" borderId="12" xfId="2" applyFont="1" applyBorder="1" applyAlignment="1">
      <alignment horizontal="left" vertical="center"/>
    </xf>
    <xf numFmtId="0" fontId="14" fillId="0" borderId="9" xfId="2" applyFont="1" applyBorder="1" applyAlignment="1">
      <alignment horizontal="left" vertical="center"/>
    </xf>
    <xf numFmtId="0" fontId="14" fillId="0" borderId="11" xfId="2" applyFont="1" applyBorder="1" applyAlignment="1">
      <alignment horizontal="left" vertical="center"/>
    </xf>
    <xf numFmtId="0" fontId="30" fillId="2" borderId="5" xfId="2" applyFont="1" applyFill="1" applyBorder="1" applyAlignment="1">
      <alignment horizontal="center" vertical="center"/>
    </xf>
    <xf numFmtId="0" fontId="30" fillId="2" borderId="20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left" vertical="center"/>
    </xf>
    <xf numFmtId="0" fontId="13" fillId="0" borderId="9" xfId="2" applyFont="1" applyBorder="1" applyAlignment="1">
      <alignment horizontal="left" vertical="center"/>
    </xf>
    <xf numFmtId="0" fontId="13" fillId="0" borderId="11" xfId="2" applyFont="1" applyBorder="1" applyAlignment="1">
      <alignment horizontal="left" vertical="center"/>
    </xf>
    <xf numFmtId="0" fontId="14" fillId="0" borderId="26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6" borderId="12" xfId="2" applyFont="1" applyFill="1" applyBorder="1" applyAlignment="1">
      <alignment horizontal="left" vertical="center"/>
    </xf>
    <xf numFmtId="0" fontId="14" fillId="6" borderId="9" xfId="2" applyFont="1" applyFill="1" applyBorder="1" applyAlignment="1">
      <alignment horizontal="left" vertical="center"/>
    </xf>
    <xf numFmtId="0" fontId="14" fillId="6" borderId="11" xfId="2" applyFont="1" applyFill="1" applyBorder="1" applyAlignment="1">
      <alignment horizontal="left" vertical="center"/>
    </xf>
    <xf numFmtId="0" fontId="13" fillId="0" borderId="18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5" fillId="0" borderId="31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4" fontId="12" fillId="4" borderId="7" xfId="2" applyNumberFormat="1" applyFont="1" applyFill="1" applyBorder="1" applyAlignment="1">
      <alignment horizontal="center" vertical="center"/>
    </xf>
    <xf numFmtId="0" fontId="12" fillId="4" borderId="11" xfId="2" applyFont="1" applyFill="1" applyBorder="1" applyAlignment="1">
      <alignment horizontal="center" vertical="center"/>
    </xf>
    <xf numFmtId="0" fontId="14" fillId="6" borderId="16" xfId="2" applyFont="1" applyFill="1" applyBorder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0" fontId="3" fillId="0" borderId="13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 wrapText="1"/>
    </xf>
    <xf numFmtId="0" fontId="12" fillId="0" borderId="10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9" fillId="0" borderId="40" xfId="2" applyFont="1" applyBorder="1" applyAlignment="1">
      <alignment horizontal="left" vertical="center"/>
    </xf>
    <xf numFmtId="0" fontId="0" fillId="0" borderId="40" xfId="0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28" fillId="8" borderId="14" xfId="2" applyFont="1" applyFill="1" applyBorder="1" applyAlignment="1">
      <alignment horizontal="center" vertical="center"/>
    </xf>
    <xf numFmtId="0" fontId="9" fillId="8" borderId="2" xfId="2" applyFont="1" applyFill="1" applyBorder="1" applyAlignment="1">
      <alignment horizontal="center" vertical="center"/>
    </xf>
    <xf numFmtId="0" fontId="9" fillId="8" borderId="17" xfId="2" applyFont="1" applyFill="1" applyBorder="1" applyAlignment="1">
      <alignment horizontal="center" vertical="center"/>
    </xf>
    <xf numFmtId="0" fontId="26" fillId="0" borderId="38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39" xfId="0" applyFont="1" applyBorder="1" applyAlignment="1">
      <alignment horizontal="left" vertical="center" wrapText="1"/>
    </xf>
    <xf numFmtId="0" fontId="23" fillId="5" borderId="1" xfId="2" applyFont="1" applyFill="1" applyBorder="1" applyAlignment="1">
      <alignment horizontal="center" vertical="center" wrapText="1"/>
    </xf>
    <xf numFmtId="0" fontId="21" fillId="5" borderId="2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</cellXfs>
  <cellStyles count="9">
    <cellStyle name="常规" xfId="0" builtinId="0"/>
    <cellStyle name="常规 10" xfId="8"/>
    <cellStyle name="常规 2" xfId="1"/>
    <cellStyle name="常规 3" xfId="3"/>
    <cellStyle name="常规 3 2" xfId="6"/>
    <cellStyle name="常规 4" xfId="5"/>
    <cellStyle name="常规_Sheet1 3" xfId="2"/>
    <cellStyle name="千位分隔 2" xfId="4"/>
    <cellStyle name="千位分隔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0"/>
  <sheetViews>
    <sheetView tabSelected="1" topLeftCell="A19" workbookViewId="0">
      <selection activeCell="H17" sqref="H17"/>
    </sheetView>
  </sheetViews>
  <sheetFormatPr defaultColWidth="8.875" defaultRowHeight="20.25" customHeight="1"/>
  <cols>
    <col min="1" max="1" width="9.375" customWidth="1"/>
    <col min="2" max="2" width="26" customWidth="1"/>
    <col min="3" max="3" width="33.5" customWidth="1"/>
    <col min="5" max="5" width="8.375" customWidth="1"/>
    <col min="7" max="7" width="13.5" customWidth="1"/>
    <col min="8" max="8" width="15.5" customWidth="1"/>
    <col min="9" max="9" width="32.125" bestFit="1" customWidth="1"/>
  </cols>
  <sheetData>
    <row r="1" spans="1:9" ht="42" customHeight="1">
      <c r="A1" s="123" t="s">
        <v>110</v>
      </c>
      <c r="B1" s="124"/>
      <c r="C1" s="124"/>
      <c r="D1" s="124"/>
      <c r="E1" s="124"/>
      <c r="F1" s="124"/>
      <c r="G1" s="124"/>
      <c r="H1" s="124"/>
      <c r="I1" s="124"/>
    </row>
    <row r="2" spans="1:9" ht="20.25" customHeight="1" thickBot="1">
      <c r="A2" s="45" t="s">
        <v>0</v>
      </c>
      <c r="B2" s="64">
        <v>43326</v>
      </c>
      <c r="C2" s="45" t="s">
        <v>56</v>
      </c>
      <c r="D2" s="131" t="s">
        <v>111</v>
      </c>
      <c r="E2" s="131"/>
      <c r="F2" s="1" t="s">
        <v>49</v>
      </c>
      <c r="G2" s="2" t="s">
        <v>74</v>
      </c>
      <c r="H2" s="133" t="s">
        <v>95</v>
      </c>
      <c r="I2" s="133"/>
    </row>
    <row r="3" spans="1:9" ht="20.25" customHeight="1" thickBot="1">
      <c r="A3" s="45" t="s">
        <v>47</v>
      </c>
      <c r="B3" s="63" t="s">
        <v>87</v>
      </c>
      <c r="C3" s="45" t="s">
        <v>57</v>
      </c>
      <c r="D3" s="132" t="s">
        <v>183</v>
      </c>
      <c r="E3" s="132"/>
      <c r="F3" s="1" t="s">
        <v>48</v>
      </c>
      <c r="G3" s="2" t="s">
        <v>75</v>
      </c>
      <c r="H3" s="134" t="s">
        <v>96</v>
      </c>
      <c r="I3" s="134"/>
    </row>
    <row r="4" spans="1:9" ht="20.25" customHeight="1" thickBot="1">
      <c r="A4" s="45" t="s">
        <v>39</v>
      </c>
      <c r="B4" s="65">
        <v>43326</v>
      </c>
      <c r="C4" s="45"/>
      <c r="D4" s="66"/>
      <c r="E4" s="66"/>
      <c r="F4" s="1" t="s">
        <v>50</v>
      </c>
      <c r="G4" s="2" t="s">
        <v>76</v>
      </c>
      <c r="H4" s="134" t="s">
        <v>108</v>
      </c>
      <c r="I4" s="134"/>
    </row>
    <row r="5" spans="1:9" ht="12" customHeight="1" thickBot="1">
      <c r="A5" s="121"/>
      <c r="B5" s="122"/>
      <c r="C5" s="122"/>
      <c r="D5" s="122"/>
      <c r="E5" s="122"/>
      <c r="F5" s="122"/>
      <c r="G5" s="122"/>
      <c r="H5" s="122"/>
      <c r="I5" s="122"/>
    </row>
    <row r="6" spans="1:9" ht="51" customHeight="1" thickTop="1" thickBot="1">
      <c r="A6" s="29" t="s">
        <v>40</v>
      </c>
      <c r="B6" s="128" t="s">
        <v>46</v>
      </c>
      <c r="C6" s="128"/>
      <c r="D6" s="128"/>
      <c r="E6" s="128"/>
      <c r="F6" s="128"/>
      <c r="G6" s="128"/>
      <c r="H6" s="129"/>
      <c r="I6" s="130"/>
    </row>
    <row r="7" spans="1:9" ht="20.25" customHeight="1" thickBot="1">
      <c r="A7" s="125" t="s">
        <v>60</v>
      </c>
      <c r="B7" s="126"/>
      <c r="C7" s="126"/>
      <c r="D7" s="126"/>
      <c r="E7" s="126"/>
      <c r="F7" s="126"/>
      <c r="G7" s="125" t="s">
        <v>61</v>
      </c>
      <c r="H7" s="126"/>
      <c r="I7" s="127"/>
    </row>
    <row r="8" spans="1:9" ht="20.25" customHeight="1">
      <c r="A8" s="46" t="s">
        <v>11</v>
      </c>
      <c r="B8" s="47" t="s">
        <v>2</v>
      </c>
      <c r="C8" s="47" t="s">
        <v>58</v>
      </c>
      <c r="D8" s="47" t="s">
        <v>79</v>
      </c>
      <c r="E8" s="47" t="s">
        <v>80</v>
      </c>
      <c r="F8" s="47" t="s">
        <v>12</v>
      </c>
      <c r="G8" s="47" t="s">
        <v>13</v>
      </c>
      <c r="H8" s="47" t="s">
        <v>59</v>
      </c>
      <c r="I8" s="48" t="s">
        <v>14</v>
      </c>
    </row>
    <row r="9" spans="1:9" ht="20.100000000000001" customHeight="1">
      <c r="A9" s="8" t="s">
        <v>51</v>
      </c>
      <c r="B9" s="96"/>
      <c r="C9" s="97"/>
      <c r="D9" s="97"/>
      <c r="E9" s="97"/>
      <c r="F9" s="97"/>
      <c r="G9" s="97"/>
      <c r="H9" s="98"/>
      <c r="I9" s="20"/>
    </row>
    <row r="10" spans="1:9" ht="20.100000000000001" customHeight="1">
      <c r="A10" s="116" t="s">
        <v>62</v>
      </c>
      <c r="B10" s="89" t="s">
        <v>113</v>
      </c>
      <c r="C10" s="28" t="s">
        <v>114</v>
      </c>
      <c r="D10" s="26">
        <v>1</v>
      </c>
      <c r="E10" s="26">
        <v>1</v>
      </c>
      <c r="F10" s="11" t="s">
        <v>15</v>
      </c>
      <c r="G10" s="55">
        <v>2098.8000000000002</v>
      </c>
      <c r="H10" s="53">
        <f t="shared" ref="H10:H15" si="0">D10*E10*G10</f>
        <v>2098.8000000000002</v>
      </c>
      <c r="I10" s="67"/>
    </row>
    <row r="11" spans="1:9" ht="20.100000000000001" customHeight="1">
      <c r="A11" s="117"/>
      <c r="B11" s="89"/>
      <c r="C11" s="28" t="s">
        <v>94</v>
      </c>
      <c r="D11" s="26">
        <v>3</v>
      </c>
      <c r="E11" s="26">
        <v>1</v>
      </c>
      <c r="F11" s="11" t="s">
        <v>15</v>
      </c>
      <c r="G11" s="55">
        <v>2098.8000000000002</v>
      </c>
      <c r="H11" s="53">
        <f t="shared" si="0"/>
        <v>6296.4000000000005</v>
      </c>
      <c r="I11" s="67"/>
    </row>
    <row r="12" spans="1:9" ht="20.100000000000001" customHeight="1">
      <c r="A12" s="118" t="s">
        <v>118</v>
      </c>
      <c r="B12" s="90" t="s">
        <v>262</v>
      </c>
      <c r="C12" s="28" t="s">
        <v>116</v>
      </c>
      <c r="D12" s="26">
        <v>1</v>
      </c>
      <c r="E12" s="26">
        <v>1</v>
      </c>
      <c r="F12" s="11" t="s">
        <v>117</v>
      </c>
      <c r="G12" s="55">
        <v>45000</v>
      </c>
      <c r="H12" s="53">
        <f t="shared" si="0"/>
        <v>45000</v>
      </c>
      <c r="I12" s="67"/>
    </row>
    <row r="13" spans="1:9" ht="20.25" customHeight="1">
      <c r="A13" s="119"/>
      <c r="B13" s="90"/>
      <c r="C13" s="28" t="s">
        <v>241</v>
      </c>
      <c r="D13" s="26">
        <v>1</v>
      </c>
      <c r="E13" s="26">
        <v>1</v>
      </c>
      <c r="F13" s="11" t="s">
        <v>117</v>
      </c>
      <c r="G13" s="55">
        <v>3500</v>
      </c>
      <c r="H13" s="53">
        <f t="shared" si="0"/>
        <v>3500</v>
      </c>
      <c r="I13" s="22"/>
    </row>
    <row r="14" spans="1:9" ht="20.25" customHeight="1">
      <c r="A14" s="119"/>
      <c r="B14" s="90"/>
      <c r="C14" s="28" t="s">
        <v>261</v>
      </c>
      <c r="D14" s="26">
        <v>2</v>
      </c>
      <c r="E14" s="26">
        <v>1</v>
      </c>
      <c r="F14" s="11" t="s">
        <v>117</v>
      </c>
      <c r="G14" s="55">
        <v>300</v>
      </c>
      <c r="H14" s="53">
        <f t="shared" si="0"/>
        <v>600</v>
      </c>
      <c r="I14" s="86"/>
    </row>
    <row r="15" spans="1:9" ht="20.100000000000001" customHeight="1">
      <c r="A15" s="120"/>
      <c r="B15" s="90"/>
      <c r="C15" s="28" t="s">
        <v>119</v>
      </c>
      <c r="D15" s="26">
        <v>25</v>
      </c>
      <c r="E15" s="26">
        <v>1</v>
      </c>
      <c r="F15" s="11" t="s">
        <v>117</v>
      </c>
      <c r="G15" s="55">
        <v>165</v>
      </c>
      <c r="H15" s="53">
        <f t="shared" si="0"/>
        <v>4125</v>
      </c>
      <c r="I15" s="67"/>
    </row>
    <row r="16" spans="1:9" ht="20.25" customHeight="1" thickBot="1">
      <c r="A16" s="91" t="s">
        <v>53</v>
      </c>
      <c r="B16" s="92"/>
      <c r="C16" s="92"/>
      <c r="D16" s="92"/>
      <c r="E16" s="92"/>
      <c r="F16" s="92"/>
      <c r="G16" s="92"/>
      <c r="H16" s="12">
        <f>SUM(H10:H15)</f>
        <v>61620.2</v>
      </c>
      <c r="I16" s="21"/>
    </row>
    <row r="17" spans="1:9" ht="20.25" customHeight="1">
      <c r="A17" s="3" t="s">
        <v>11</v>
      </c>
      <c r="B17" s="4" t="s">
        <v>2</v>
      </c>
      <c r="C17" s="4" t="s">
        <v>58</v>
      </c>
      <c r="D17" s="49" t="s">
        <v>17</v>
      </c>
      <c r="E17" s="52" t="s">
        <v>34</v>
      </c>
      <c r="F17" s="4" t="s">
        <v>5</v>
      </c>
      <c r="G17" s="4" t="s">
        <v>6</v>
      </c>
      <c r="H17" s="4" t="s">
        <v>7</v>
      </c>
      <c r="I17" s="19" t="s">
        <v>8</v>
      </c>
    </row>
    <row r="18" spans="1:9" ht="20.100000000000001" customHeight="1">
      <c r="A18" s="8" t="s">
        <v>52</v>
      </c>
      <c r="B18" s="96" t="s">
        <v>19</v>
      </c>
      <c r="C18" s="97"/>
      <c r="D18" s="97"/>
      <c r="E18" s="97"/>
      <c r="F18" s="97"/>
      <c r="G18" s="97"/>
      <c r="H18" s="98"/>
      <c r="I18" s="20"/>
    </row>
    <row r="19" spans="1:9" ht="20.100000000000001" customHeight="1">
      <c r="A19" s="5" t="s">
        <v>63</v>
      </c>
      <c r="B19" s="13" t="s">
        <v>29</v>
      </c>
      <c r="C19" s="27" t="s">
        <v>115</v>
      </c>
      <c r="D19" s="25">
        <v>20</v>
      </c>
      <c r="E19" s="69">
        <v>1</v>
      </c>
      <c r="F19" s="10" t="s">
        <v>18</v>
      </c>
      <c r="G19" s="57">
        <v>300</v>
      </c>
      <c r="H19" s="6">
        <f>D19*G19*E19</f>
        <v>6000</v>
      </c>
      <c r="I19" s="20"/>
    </row>
    <row r="20" spans="1:9" ht="20.100000000000001" customHeight="1">
      <c r="A20" s="5" t="s">
        <v>77</v>
      </c>
      <c r="B20" s="13" t="s">
        <v>81</v>
      </c>
      <c r="C20" s="27" t="s">
        <v>90</v>
      </c>
      <c r="D20" s="25">
        <v>16</v>
      </c>
      <c r="E20" s="69">
        <v>1</v>
      </c>
      <c r="F20" s="10" t="s">
        <v>78</v>
      </c>
      <c r="G20" s="57">
        <v>300</v>
      </c>
      <c r="H20" s="53">
        <f>D20*G20*E20</f>
        <v>4800</v>
      </c>
      <c r="I20" s="20"/>
    </row>
    <row r="21" spans="1:9" ht="20.25" customHeight="1" thickBot="1">
      <c r="A21" s="91" t="s">
        <v>53</v>
      </c>
      <c r="B21" s="92"/>
      <c r="C21" s="92"/>
      <c r="D21" s="92"/>
      <c r="E21" s="92"/>
      <c r="F21" s="92"/>
      <c r="G21" s="93"/>
      <c r="H21" s="7">
        <f>SUM(H19:H20)</f>
        <v>10800</v>
      </c>
      <c r="I21" s="20"/>
    </row>
    <row r="22" spans="1:9" ht="20.25" customHeight="1">
      <c r="A22" s="3" t="s">
        <v>1</v>
      </c>
      <c r="B22" s="4" t="s">
        <v>2</v>
      </c>
      <c r="C22" s="4" t="s">
        <v>58</v>
      </c>
      <c r="D22" s="49" t="s">
        <v>3</v>
      </c>
      <c r="E22" s="49" t="s">
        <v>4</v>
      </c>
      <c r="F22" s="4" t="s">
        <v>5</v>
      </c>
      <c r="G22" s="4" t="s">
        <v>6</v>
      </c>
      <c r="H22" s="4" t="s">
        <v>7</v>
      </c>
      <c r="I22" s="19" t="s">
        <v>8</v>
      </c>
    </row>
    <row r="23" spans="1:9" ht="20.25" customHeight="1">
      <c r="A23" s="8" t="s">
        <v>31</v>
      </c>
      <c r="B23" s="96" t="s">
        <v>9</v>
      </c>
      <c r="C23" s="97"/>
      <c r="D23" s="97"/>
      <c r="E23" s="97"/>
      <c r="F23" s="97"/>
      <c r="G23" s="97"/>
      <c r="H23" s="98"/>
      <c r="I23" s="20"/>
    </row>
    <row r="24" spans="1:9" ht="20.100000000000001" customHeight="1">
      <c r="A24" s="71" t="s">
        <v>64</v>
      </c>
      <c r="B24" s="62" t="s">
        <v>120</v>
      </c>
      <c r="C24" s="9" t="s">
        <v>91</v>
      </c>
      <c r="D24" s="25">
        <v>21</v>
      </c>
      <c r="E24" s="25">
        <v>1</v>
      </c>
      <c r="F24" s="10" t="s">
        <v>10</v>
      </c>
      <c r="G24" s="30">
        <v>280</v>
      </c>
      <c r="H24" s="6">
        <f>D24*E24*G24</f>
        <v>5880</v>
      </c>
      <c r="I24" s="115" t="s">
        <v>82</v>
      </c>
    </row>
    <row r="25" spans="1:9" ht="20.100000000000001" customHeight="1">
      <c r="A25" s="71" t="s">
        <v>122</v>
      </c>
      <c r="B25" s="62" t="s">
        <v>120</v>
      </c>
      <c r="C25" s="9" t="s">
        <v>121</v>
      </c>
      <c r="D25" s="25">
        <v>2</v>
      </c>
      <c r="E25" s="25">
        <v>1</v>
      </c>
      <c r="F25" s="10" t="s">
        <v>10</v>
      </c>
      <c r="G25" s="30">
        <v>350</v>
      </c>
      <c r="H25" s="53">
        <f>D25*E25*G25</f>
        <v>700</v>
      </c>
      <c r="I25" s="115"/>
    </row>
    <row r="26" spans="1:9" ht="20.100000000000001" customHeight="1">
      <c r="A26" s="71" t="s">
        <v>100</v>
      </c>
      <c r="B26" s="62" t="s">
        <v>101</v>
      </c>
      <c r="C26" s="9" t="s">
        <v>102</v>
      </c>
      <c r="D26" s="25">
        <v>10</v>
      </c>
      <c r="E26" s="25">
        <v>1</v>
      </c>
      <c r="F26" s="10" t="s">
        <v>103</v>
      </c>
      <c r="G26" s="30">
        <v>300</v>
      </c>
      <c r="H26" s="53">
        <f>D26*E26*G26</f>
        <v>3000</v>
      </c>
      <c r="I26" s="72"/>
    </row>
    <row r="27" spans="1:9" ht="20.25" customHeight="1" thickBot="1">
      <c r="A27" s="91" t="s">
        <v>53</v>
      </c>
      <c r="B27" s="92"/>
      <c r="C27" s="92"/>
      <c r="D27" s="92"/>
      <c r="E27" s="92"/>
      <c r="F27" s="92"/>
      <c r="G27" s="93"/>
      <c r="H27" s="7">
        <f>SUM(H24:H26)</f>
        <v>9580</v>
      </c>
      <c r="I27" s="20"/>
    </row>
    <row r="28" spans="1:9" ht="20.25" customHeight="1">
      <c r="A28" s="3" t="s">
        <v>11</v>
      </c>
      <c r="B28" s="4" t="s">
        <v>2</v>
      </c>
      <c r="C28" s="4" t="s">
        <v>58</v>
      </c>
      <c r="D28" s="94" t="s">
        <v>3</v>
      </c>
      <c r="E28" s="95"/>
      <c r="F28" s="4" t="s">
        <v>5</v>
      </c>
      <c r="G28" s="4" t="s">
        <v>6</v>
      </c>
      <c r="H28" s="4" t="s">
        <v>7</v>
      </c>
      <c r="I28" s="19" t="s">
        <v>8</v>
      </c>
    </row>
    <row r="29" spans="1:9" ht="20.25" customHeight="1">
      <c r="A29" s="8" t="s">
        <v>32</v>
      </c>
      <c r="B29" s="96" t="s">
        <v>21</v>
      </c>
      <c r="C29" s="97"/>
      <c r="D29" s="97"/>
      <c r="E29" s="97"/>
      <c r="F29" s="97"/>
      <c r="G29" s="97"/>
      <c r="H29" s="98"/>
      <c r="I29" s="22"/>
    </row>
    <row r="30" spans="1:9" ht="24.75" customHeight="1">
      <c r="A30" s="14" t="s">
        <v>65</v>
      </c>
      <c r="B30" s="13" t="s">
        <v>22</v>
      </c>
      <c r="C30" s="58" t="s">
        <v>85</v>
      </c>
      <c r="D30" s="87">
        <v>7</v>
      </c>
      <c r="E30" s="88"/>
      <c r="F30" s="10" t="s">
        <v>18</v>
      </c>
      <c r="G30" s="30">
        <v>10</v>
      </c>
      <c r="H30" s="6">
        <f t="shared" ref="H30:H31" si="1">D30*G30</f>
        <v>70</v>
      </c>
      <c r="I30" s="22"/>
    </row>
    <row r="31" spans="1:9" ht="20.25" customHeight="1">
      <c r="A31" s="14" t="s">
        <v>66</v>
      </c>
      <c r="B31" s="13" t="s">
        <v>127</v>
      </c>
      <c r="C31" s="15"/>
      <c r="D31" s="87">
        <v>260</v>
      </c>
      <c r="E31" s="88"/>
      <c r="F31" s="10" t="s">
        <v>33</v>
      </c>
      <c r="G31" s="30">
        <v>4</v>
      </c>
      <c r="H31" s="6">
        <f t="shared" si="1"/>
        <v>1040</v>
      </c>
      <c r="I31" s="22"/>
    </row>
    <row r="32" spans="1:9" ht="20.25" customHeight="1">
      <c r="A32" s="14" t="s">
        <v>67</v>
      </c>
      <c r="B32" s="13" t="s">
        <v>124</v>
      </c>
      <c r="C32" s="15"/>
      <c r="D32" s="87">
        <v>150</v>
      </c>
      <c r="E32" s="88"/>
      <c r="F32" s="10" t="s">
        <v>33</v>
      </c>
      <c r="G32" s="30">
        <v>2</v>
      </c>
      <c r="H32" s="53">
        <f t="shared" ref="H32" si="2">D32*G32</f>
        <v>300</v>
      </c>
      <c r="I32" s="22"/>
    </row>
    <row r="33" spans="1:9" ht="20.25" customHeight="1">
      <c r="A33" s="14" t="s">
        <v>83</v>
      </c>
      <c r="B33" s="13" t="s">
        <v>125</v>
      </c>
      <c r="C33" s="15"/>
      <c r="D33" s="87">
        <v>35</v>
      </c>
      <c r="E33" s="88"/>
      <c r="F33" s="10" t="s">
        <v>237</v>
      </c>
      <c r="G33" s="30">
        <v>5</v>
      </c>
      <c r="H33" s="53">
        <f t="shared" ref="H33" si="3">D33*G33</f>
        <v>175</v>
      </c>
      <c r="I33" s="22"/>
    </row>
    <row r="34" spans="1:9" ht="20.25" customHeight="1">
      <c r="A34" s="14" t="s">
        <v>84</v>
      </c>
      <c r="B34" s="13" t="s">
        <v>104</v>
      </c>
      <c r="C34" s="13"/>
      <c r="D34" s="87">
        <v>28</v>
      </c>
      <c r="E34" s="88"/>
      <c r="F34" s="10" t="s">
        <v>112</v>
      </c>
      <c r="G34" s="30">
        <v>10</v>
      </c>
      <c r="H34" s="53">
        <f t="shared" ref="H34:H44" si="4">D34*G34</f>
        <v>280</v>
      </c>
      <c r="I34" s="22"/>
    </row>
    <row r="35" spans="1:9" ht="20.25" customHeight="1">
      <c r="A35" s="14" t="s">
        <v>68</v>
      </c>
      <c r="B35" s="13" t="s">
        <v>106</v>
      </c>
      <c r="C35" s="13" t="s">
        <v>105</v>
      </c>
      <c r="D35" s="87">
        <v>1</v>
      </c>
      <c r="E35" s="88"/>
      <c r="F35" s="10" t="s">
        <v>109</v>
      </c>
      <c r="G35" s="60">
        <v>2000</v>
      </c>
      <c r="H35" s="53">
        <f t="shared" si="4"/>
        <v>2000</v>
      </c>
      <c r="I35" s="22"/>
    </row>
    <row r="36" spans="1:9" ht="20.25" customHeight="1">
      <c r="A36" s="14" t="s">
        <v>107</v>
      </c>
      <c r="B36" s="13" t="s">
        <v>240</v>
      </c>
      <c r="C36" s="13"/>
      <c r="D36" s="87">
        <v>1</v>
      </c>
      <c r="E36" s="88"/>
      <c r="F36" s="10" t="s">
        <v>238</v>
      </c>
      <c r="G36" s="60">
        <v>6000</v>
      </c>
      <c r="H36" s="53">
        <f t="shared" si="4"/>
        <v>6000</v>
      </c>
      <c r="I36" s="22" t="s">
        <v>239</v>
      </c>
    </row>
    <row r="37" spans="1:9" ht="20.25" customHeight="1">
      <c r="A37" s="14" t="s">
        <v>126</v>
      </c>
      <c r="B37" s="13" t="s">
        <v>254</v>
      </c>
      <c r="C37" s="13" t="s">
        <v>242</v>
      </c>
      <c r="D37" s="87">
        <v>28</v>
      </c>
      <c r="E37" s="88"/>
      <c r="F37" s="10" t="s">
        <v>246</v>
      </c>
      <c r="G37" s="60">
        <v>180</v>
      </c>
      <c r="H37" s="53">
        <f t="shared" si="4"/>
        <v>5040</v>
      </c>
      <c r="I37" s="22"/>
    </row>
    <row r="38" spans="1:9" ht="20.25" customHeight="1">
      <c r="A38" s="14" t="s">
        <v>263</v>
      </c>
      <c r="B38" s="13" t="s">
        <v>255</v>
      </c>
      <c r="C38" s="13" t="s">
        <v>243</v>
      </c>
      <c r="D38" s="87">
        <v>6</v>
      </c>
      <c r="E38" s="88"/>
      <c r="F38" s="10" t="s">
        <v>246</v>
      </c>
      <c r="G38" s="60">
        <v>180</v>
      </c>
      <c r="H38" s="53">
        <f t="shared" si="4"/>
        <v>1080</v>
      </c>
      <c r="I38" s="22"/>
    </row>
    <row r="39" spans="1:9" ht="20.25" customHeight="1">
      <c r="A39" s="14" t="s">
        <v>264</v>
      </c>
      <c r="B39" s="13" t="s">
        <v>256</v>
      </c>
      <c r="C39" s="13" t="s">
        <v>244</v>
      </c>
      <c r="D39" s="87">
        <v>32</v>
      </c>
      <c r="E39" s="88"/>
      <c r="F39" s="10" t="s">
        <v>246</v>
      </c>
      <c r="G39" s="60">
        <v>190</v>
      </c>
      <c r="H39" s="53">
        <f t="shared" si="4"/>
        <v>6080</v>
      </c>
      <c r="I39" s="22"/>
    </row>
    <row r="40" spans="1:9" ht="20.25" customHeight="1">
      <c r="A40" s="14" t="s">
        <v>265</v>
      </c>
      <c r="B40" s="13" t="s">
        <v>257</v>
      </c>
      <c r="C40" s="13" t="s">
        <v>245</v>
      </c>
      <c r="D40" s="87">
        <v>1</v>
      </c>
      <c r="E40" s="88"/>
      <c r="F40" s="10" t="s">
        <v>247</v>
      </c>
      <c r="G40" s="60">
        <v>12000</v>
      </c>
      <c r="H40" s="53">
        <f t="shared" si="4"/>
        <v>12000</v>
      </c>
      <c r="I40" s="22"/>
    </row>
    <row r="41" spans="1:9" ht="20.25" customHeight="1">
      <c r="A41" s="14" t="s">
        <v>266</v>
      </c>
      <c r="B41" s="13" t="s">
        <v>270</v>
      </c>
      <c r="C41" s="13"/>
      <c r="D41" s="87">
        <v>2</v>
      </c>
      <c r="E41" s="88"/>
      <c r="F41" s="10" t="s">
        <v>248</v>
      </c>
      <c r="G41" s="60">
        <v>300</v>
      </c>
      <c r="H41" s="53">
        <f t="shared" si="4"/>
        <v>600</v>
      </c>
      <c r="I41" s="22"/>
    </row>
    <row r="42" spans="1:9" ht="20.25" customHeight="1">
      <c r="A42" s="14" t="s">
        <v>267</v>
      </c>
      <c r="B42" s="13" t="s">
        <v>258</v>
      </c>
      <c r="C42" s="13" t="s">
        <v>249</v>
      </c>
      <c r="D42" s="87">
        <v>1</v>
      </c>
      <c r="E42" s="88"/>
      <c r="F42" s="10" t="s">
        <v>78</v>
      </c>
      <c r="G42" s="60">
        <v>1000</v>
      </c>
      <c r="H42" s="53">
        <f t="shared" si="4"/>
        <v>1000</v>
      </c>
      <c r="I42" s="22"/>
    </row>
    <row r="43" spans="1:9" ht="20.25" customHeight="1">
      <c r="A43" s="14" t="s">
        <v>268</v>
      </c>
      <c r="B43" s="13" t="s">
        <v>259</v>
      </c>
      <c r="C43" s="13" t="s">
        <v>250</v>
      </c>
      <c r="D43" s="84">
        <v>4</v>
      </c>
      <c r="E43" s="85">
        <v>2</v>
      </c>
      <c r="F43" s="10" t="s">
        <v>252</v>
      </c>
      <c r="G43" s="60">
        <v>300</v>
      </c>
      <c r="H43" s="53">
        <f>D43*G43*E43</f>
        <v>2400</v>
      </c>
      <c r="I43" s="22"/>
    </row>
    <row r="44" spans="1:9" ht="20.25" customHeight="1">
      <c r="A44" s="14" t="s">
        <v>269</v>
      </c>
      <c r="B44" s="13" t="s">
        <v>260</v>
      </c>
      <c r="C44" s="13" t="s">
        <v>251</v>
      </c>
      <c r="D44" s="87">
        <v>2</v>
      </c>
      <c r="E44" s="88"/>
      <c r="F44" s="10" t="s">
        <v>253</v>
      </c>
      <c r="G44" s="60">
        <v>800</v>
      </c>
      <c r="H44" s="53">
        <f t="shared" si="4"/>
        <v>1600</v>
      </c>
      <c r="I44" s="22"/>
    </row>
    <row r="45" spans="1:9" ht="20.25" customHeight="1" thickBot="1">
      <c r="A45" s="91" t="s">
        <v>53</v>
      </c>
      <c r="B45" s="92"/>
      <c r="C45" s="92"/>
      <c r="D45" s="92"/>
      <c r="E45" s="92"/>
      <c r="F45" s="92"/>
      <c r="G45" s="93"/>
      <c r="H45" s="7">
        <f>SUM(H30:H44)</f>
        <v>39665</v>
      </c>
      <c r="I45" s="22"/>
    </row>
    <row r="46" spans="1:9" ht="20.25" customHeight="1" thickBot="1">
      <c r="A46" s="16" t="s">
        <v>11</v>
      </c>
      <c r="B46" s="17" t="s">
        <v>2</v>
      </c>
      <c r="C46" s="17" t="s">
        <v>58</v>
      </c>
      <c r="D46" s="50" t="s">
        <v>36</v>
      </c>
      <c r="E46" s="51" t="s">
        <v>37</v>
      </c>
      <c r="F46" s="17" t="s">
        <v>5</v>
      </c>
      <c r="G46" s="17" t="s">
        <v>6</v>
      </c>
      <c r="H46" s="17" t="s">
        <v>7</v>
      </c>
      <c r="I46" s="23" t="s">
        <v>8</v>
      </c>
    </row>
    <row r="47" spans="1:9" ht="20.25" customHeight="1">
      <c r="A47" s="8" t="s">
        <v>20</v>
      </c>
      <c r="B47" s="99" t="s">
        <v>35</v>
      </c>
      <c r="C47" s="99"/>
      <c r="D47" s="99"/>
      <c r="E47" s="99"/>
      <c r="F47" s="99"/>
      <c r="G47" s="99"/>
      <c r="H47" s="99"/>
      <c r="I47" s="100"/>
    </row>
    <row r="48" spans="1:9" ht="20.25" customHeight="1">
      <c r="A48" s="14" t="s">
        <v>69</v>
      </c>
      <c r="B48" s="13" t="s">
        <v>86</v>
      </c>
      <c r="C48" s="15"/>
      <c r="D48" s="70"/>
      <c r="E48" s="70"/>
      <c r="F48" s="10" t="s">
        <v>16</v>
      </c>
      <c r="G48" s="59"/>
      <c r="H48" s="6">
        <f>D48*E48*G48</f>
        <v>0</v>
      </c>
      <c r="I48" s="54" t="s">
        <v>42</v>
      </c>
    </row>
    <row r="49" spans="1:9" ht="20.25" customHeight="1">
      <c r="A49" s="91" t="s">
        <v>53</v>
      </c>
      <c r="B49" s="92"/>
      <c r="C49" s="92"/>
      <c r="D49" s="92"/>
      <c r="E49" s="92"/>
      <c r="F49" s="92"/>
      <c r="G49" s="93"/>
      <c r="H49" s="7">
        <f>SUM(H48:H48)</f>
        <v>0</v>
      </c>
      <c r="I49" s="18"/>
    </row>
    <row r="50" spans="1:9" ht="20.25" customHeight="1" thickBot="1">
      <c r="A50" s="36" t="s">
        <v>54</v>
      </c>
      <c r="B50" s="37"/>
      <c r="C50" s="37"/>
      <c r="D50" s="38"/>
      <c r="E50" s="38"/>
      <c r="F50" s="37"/>
      <c r="G50" s="39"/>
      <c r="H50" s="40">
        <f>H16+H21+H27+H45+H49</f>
        <v>121665.2</v>
      </c>
      <c r="I50" s="41"/>
    </row>
    <row r="51" spans="1:9" ht="20.25" customHeight="1">
      <c r="A51" s="3" t="s">
        <v>11</v>
      </c>
      <c r="B51" s="4" t="s">
        <v>2</v>
      </c>
      <c r="C51" s="4" t="s">
        <v>58</v>
      </c>
      <c r="D51" s="94" t="s">
        <v>3</v>
      </c>
      <c r="E51" s="95"/>
      <c r="F51" s="4" t="s">
        <v>5</v>
      </c>
      <c r="G51" s="4" t="s">
        <v>6</v>
      </c>
      <c r="H51" s="4" t="s">
        <v>7</v>
      </c>
      <c r="I51" s="19" t="s">
        <v>8</v>
      </c>
    </row>
    <row r="52" spans="1:9" ht="20.25" customHeight="1">
      <c r="A52" s="8" t="s">
        <v>23</v>
      </c>
      <c r="B52" s="96" t="s">
        <v>41</v>
      </c>
      <c r="C52" s="97"/>
      <c r="D52" s="97"/>
      <c r="E52" s="97"/>
      <c r="F52" s="97"/>
      <c r="G52" s="97"/>
      <c r="H52" s="97"/>
      <c r="I52" s="104"/>
    </row>
    <row r="53" spans="1:9" ht="20.25" customHeight="1">
      <c r="A53" s="5" t="s">
        <v>70</v>
      </c>
      <c r="B53" s="9" t="s">
        <v>97</v>
      </c>
      <c r="C53" s="9"/>
      <c r="D53" s="110">
        <v>0.1</v>
      </c>
      <c r="E53" s="111"/>
      <c r="F53" s="10" t="s">
        <v>99</v>
      </c>
      <c r="G53" s="31">
        <f>H50</f>
        <v>121665.2</v>
      </c>
      <c r="H53" s="6">
        <f>G53*D53</f>
        <v>12166.52</v>
      </c>
      <c r="I53" s="20"/>
    </row>
    <row r="54" spans="1:9" ht="20.25" customHeight="1" thickBot="1">
      <c r="A54" s="101" t="s">
        <v>53</v>
      </c>
      <c r="B54" s="102"/>
      <c r="C54" s="102"/>
      <c r="D54" s="112"/>
      <c r="E54" s="112"/>
      <c r="F54" s="102"/>
      <c r="G54" s="103"/>
      <c r="H54" s="42">
        <f>SUM(H53:H53)</f>
        <v>12166.52</v>
      </c>
      <c r="I54" s="43"/>
    </row>
    <row r="55" spans="1:9" ht="20.25" customHeight="1">
      <c r="A55" s="3" t="s">
        <v>11</v>
      </c>
      <c r="B55" s="4" t="s">
        <v>2</v>
      </c>
      <c r="C55" s="4" t="s">
        <v>58</v>
      </c>
      <c r="D55" s="49" t="s">
        <v>17</v>
      </c>
      <c r="E55" s="49" t="s">
        <v>24</v>
      </c>
      <c r="F55" s="4" t="s">
        <v>5</v>
      </c>
      <c r="G55" s="4" t="s">
        <v>6</v>
      </c>
      <c r="H55" s="4" t="s">
        <v>7</v>
      </c>
      <c r="I55" s="19" t="s">
        <v>8</v>
      </c>
    </row>
    <row r="56" spans="1:9" ht="20.25" customHeight="1">
      <c r="A56" s="8" t="s">
        <v>25</v>
      </c>
      <c r="B56" s="96" t="s">
        <v>26</v>
      </c>
      <c r="C56" s="97"/>
      <c r="D56" s="97"/>
      <c r="E56" s="97"/>
      <c r="F56" s="97"/>
      <c r="G56" s="97"/>
      <c r="H56" s="97"/>
      <c r="I56" s="104"/>
    </row>
    <row r="57" spans="1:9" ht="20.25" customHeight="1">
      <c r="A57" s="5" t="s">
        <v>71</v>
      </c>
      <c r="B57" s="9" t="s">
        <v>27</v>
      </c>
      <c r="C57" s="9"/>
      <c r="D57" s="25">
        <v>2</v>
      </c>
      <c r="E57" s="25">
        <v>2</v>
      </c>
      <c r="F57" s="10" t="s">
        <v>16</v>
      </c>
      <c r="G57" s="31">
        <v>600</v>
      </c>
      <c r="H57" s="6">
        <f>D57*E57*G57</f>
        <v>2400</v>
      </c>
      <c r="I57" s="24"/>
    </row>
    <row r="58" spans="1:9" ht="20.25" customHeight="1" thickBot="1">
      <c r="A58" s="101" t="s">
        <v>53</v>
      </c>
      <c r="B58" s="102"/>
      <c r="C58" s="102"/>
      <c r="D58" s="102"/>
      <c r="E58" s="102"/>
      <c r="F58" s="102"/>
      <c r="G58" s="103"/>
      <c r="H58" s="42">
        <f>SUM(H57:H57)</f>
        <v>2400</v>
      </c>
      <c r="I58" s="44"/>
    </row>
    <row r="59" spans="1:9" ht="20.25" customHeight="1">
      <c r="A59" s="3" t="s">
        <v>11</v>
      </c>
      <c r="B59" s="4" t="s">
        <v>2</v>
      </c>
      <c r="C59" s="4" t="s">
        <v>58</v>
      </c>
      <c r="D59" s="94" t="s">
        <v>17</v>
      </c>
      <c r="E59" s="95"/>
      <c r="F59" s="4" t="s">
        <v>5</v>
      </c>
      <c r="G59" s="4" t="s">
        <v>6</v>
      </c>
      <c r="H59" s="4" t="s">
        <v>7</v>
      </c>
      <c r="I59" s="19" t="s">
        <v>8</v>
      </c>
    </row>
    <row r="60" spans="1:9" ht="20.25" customHeight="1">
      <c r="A60" s="8" t="s">
        <v>38</v>
      </c>
      <c r="B60" s="96" t="s">
        <v>30</v>
      </c>
      <c r="C60" s="97"/>
      <c r="D60" s="97"/>
      <c r="E60" s="97"/>
      <c r="F60" s="97"/>
      <c r="G60" s="97"/>
      <c r="H60" s="97"/>
      <c r="I60" s="104"/>
    </row>
    <row r="61" spans="1:9" ht="20.25" customHeight="1">
      <c r="A61" s="105" t="s">
        <v>72</v>
      </c>
      <c r="B61" s="113" t="s">
        <v>88</v>
      </c>
      <c r="C61" s="13" t="s">
        <v>93</v>
      </c>
      <c r="D61" s="25">
        <v>4</v>
      </c>
      <c r="E61" s="25">
        <v>2</v>
      </c>
      <c r="F61" s="10" t="s">
        <v>45</v>
      </c>
      <c r="G61" s="31">
        <v>1537.5</v>
      </c>
      <c r="H61" s="6">
        <f>D61*E61*G61</f>
        <v>12300</v>
      </c>
      <c r="I61" s="20"/>
    </row>
    <row r="62" spans="1:9" ht="20.25" customHeight="1">
      <c r="A62" s="106"/>
      <c r="B62" s="114"/>
      <c r="C62" s="13" t="s">
        <v>123</v>
      </c>
      <c r="D62" s="25">
        <v>1</v>
      </c>
      <c r="E62" s="25">
        <v>1</v>
      </c>
      <c r="F62" s="10" t="s">
        <v>45</v>
      </c>
      <c r="G62" s="31">
        <v>148</v>
      </c>
      <c r="H62" s="53">
        <f>D62*E62*G62</f>
        <v>148</v>
      </c>
      <c r="I62" s="20"/>
    </row>
    <row r="63" spans="1:9" ht="20.25" customHeight="1">
      <c r="A63" s="5" t="s">
        <v>92</v>
      </c>
      <c r="B63" s="56" t="s">
        <v>89</v>
      </c>
      <c r="C63" s="13" t="s">
        <v>93</v>
      </c>
      <c r="D63" s="25">
        <v>3</v>
      </c>
      <c r="E63" s="25">
        <v>2</v>
      </c>
      <c r="F63" s="10" t="s">
        <v>45</v>
      </c>
      <c r="G63" s="31">
        <v>368.66665999999998</v>
      </c>
      <c r="H63" s="6">
        <f>D63*E63*G63</f>
        <v>2211.9999600000001</v>
      </c>
      <c r="I63" s="20"/>
    </row>
    <row r="64" spans="1:9" ht="20.25" customHeight="1" thickBot="1">
      <c r="A64" s="101" t="s">
        <v>53</v>
      </c>
      <c r="B64" s="102"/>
      <c r="C64" s="102"/>
      <c r="D64" s="102"/>
      <c r="E64" s="102"/>
      <c r="F64" s="102"/>
      <c r="G64" s="103"/>
      <c r="H64" s="42">
        <f>SUM(H61:H63)</f>
        <v>14659.999960000001</v>
      </c>
      <c r="I64" s="44"/>
    </row>
    <row r="65" spans="1:9" ht="20.25" customHeight="1">
      <c r="A65" s="3" t="s">
        <v>1</v>
      </c>
      <c r="B65" s="4" t="s">
        <v>2</v>
      </c>
      <c r="C65" s="4" t="s">
        <v>58</v>
      </c>
      <c r="D65" s="94" t="s">
        <v>3</v>
      </c>
      <c r="E65" s="95"/>
      <c r="F65" s="4" t="s">
        <v>5</v>
      </c>
      <c r="G65" s="4" t="s">
        <v>6</v>
      </c>
      <c r="H65" s="4" t="s">
        <v>7</v>
      </c>
      <c r="I65" s="19" t="s">
        <v>8</v>
      </c>
    </row>
    <row r="66" spans="1:9" ht="20.25" customHeight="1">
      <c r="A66" s="8" t="s">
        <v>44</v>
      </c>
      <c r="B66" s="96" t="s">
        <v>43</v>
      </c>
      <c r="C66" s="97"/>
      <c r="D66" s="97"/>
      <c r="E66" s="97"/>
      <c r="F66" s="97"/>
      <c r="G66" s="97"/>
      <c r="H66" s="97"/>
      <c r="I66" s="104"/>
    </row>
    <row r="67" spans="1:9" ht="20.25" customHeight="1">
      <c r="A67" s="5" t="s">
        <v>73</v>
      </c>
      <c r="B67" s="9" t="s">
        <v>98</v>
      </c>
      <c r="C67" s="9"/>
      <c r="D67" s="110">
        <v>0.06</v>
      </c>
      <c r="E67" s="111"/>
      <c r="F67" s="10" t="s">
        <v>99</v>
      </c>
      <c r="G67" s="61">
        <f>H50+H54+H58+H64</f>
        <v>150891.71996000002</v>
      </c>
      <c r="H67" s="53">
        <f>G67*D67</f>
        <v>9053.5031976000009</v>
      </c>
      <c r="I67" s="20"/>
    </row>
    <row r="68" spans="1:9" ht="20.25" customHeight="1">
      <c r="A68" s="101" t="s">
        <v>53</v>
      </c>
      <c r="B68" s="102"/>
      <c r="C68" s="102"/>
      <c r="D68" s="102"/>
      <c r="E68" s="102"/>
      <c r="F68" s="102"/>
      <c r="G68" s="103"/>
      <c r="H68" s="42">
        <f>SUM(H66:H67)</f>
        <v>9053.5031976000009</v>
      </c>
      <c r="I68" s="44"/>
    </row>
    <row r="69" spans="1:9" ht="20.25" customHeight="1">
      <c r="A69" s="32" t="s">
        <v>55</v>
      </c>
      <c r="B69" s="33"/>
      <c r="C69" s="33"/>
      <c r="D69" s="33"/>
      <c r="E69" s="33"/>
      <c r="F69" s="33"/>
      <c r="G69" s="34"/>
      <c r="H69" s="68">
        <f>H50+H54+H58+H64+H68</f>
        <v>159945.2231576</v>
      </c>
      <c r="I69" s="35"/>
    </row>
    <row r="70" spans="1:9" ht="20.25" customHeight="1" thickBot="1">
      <c r="A70" s="107" t="s">
        <v>28</v>
      </c>
      <c r="B70" s="108"/>
      <c r="C70" s="108"/>
      <c r="D70" s="108"/>
      <c r="E70" s="108"/>
      <c r="F70" s="108"/>
      <c r="G70" s="108"/>
      <c r="H70" s="108"/>
      <c r="I70" s="109"/>
    </row>
  </sheetData>
  <mergeCells count="56">
    <mergeCell ref="A5:I5"/>
    <mergeCell ref="A1:I1"/>
    <mergeCell ref="A7:F7"/>
    <mergeCell ref="G7:I7"/>
    <mergeCell ref="B6:I6"/>
    <mergeCell ref="D2:E2"/>
    <mergeCell ref="D3:E3"/>
    <mergeCell ref="H2:I2"/>
    <mergeCell ref="H3:I3"/>
    <mergeCell ref="H4:I4"/>
    <mergeCell ref="B61:B62"/>
    <mergeCell ref="B9:H9"/>
    <mergeCell ref="B18:H18"/>
    <mergeCell ref="I24:I25"/>
    <mergeCell ref="A16:G16"/>
    <mergeCell ref="B23:H23"/>
    <mergeCell ref="A21:G21"/>
    <mergeCell ref="A10:A11"/>
    <mergeCell ref="A12:A15"/>
    <mergeCell ref="A64:G64"/>
    <mergeCell ref="B60:I60"/>
    <mergeCell ref="A45:G45"/>
    <mergeCell ref="A61:A62"/>
    <mergeCell ref="A70:I70"/>
    <mergeCell ref="D51:E51"/>
    <mergeCell ref="B52:I52"/>
    <mergeCell ref="D53:E53"/>
    <mergeCell ref="A54:G54"/>
    <mergeCell ref="D59:E59"/>
    <mergeCell ref="B56:I56"/>
    <mergeCell ref="A58:G58"/>
    <mergeCell ref="D65:E65"/>
    <mergeCell ref="D67:E67"/>
    <mergeCell ref="B66:I66"/>
    <mergeCell ref="A68:G68"/>
    <mergeCell ref="B29:H29"/>
    <mergeCell ref="D30:E30"/>
    <mergeCell ref="D33:E33"/>
    <mergeCell ref="B47:I47"/>
    <mergeCell ref="A49:G49"/>
    <mergeCell ref="D41:E41"/>
    <mergeCell ref="D42:E42"/>
    <mergeCell ref="D44:E44"/>
    <mergeCell ref="B10:B11"/>
    <mergeCell ref="B12:B15"/>
    <mergeCell ref="D35:E35"/>
    <mergeCell ref="D34:E34"/>
    <mergeCell ref="D32:E32"/>
    <mergeCell ref="D31:E31"/>
    <mergeCell ref="D37:E37"/>
    <mergeCell ref="D38:E38"/>
    <mergeCell ref="D36:E36"/>
    <mergeCell ref="D39:E39"/>
    <mergeCell ref="D40:E40"/>
    <mergeCell ref="A27:G27"/>
    <mergeCell ref="D28:E28"/>
  </mergeCells>
  <phoneticPr fontId="22" type="noConversion"/>
  <dataValidations count="1">
    <dataValidation type="list" allowBlank="1" showInputMessage="1" showErrorMessage="1" sqref="B3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workbookViewId="0">
      <selection activeCell="J16" sqref="J16"/>
    </sheetView>
  </sheetViews>
  <sheetFormatPr defaultRowHeight="14.25"/>
  <cols>
    <col min="1" max="1" width="7.5" customWidth="1"/>
    <col min="10" max="10" width="15.25" customWidth="1"/>
  </cols>
  <sheetData>
    <row r="1" spans="1:10" s="66" customFormat="1" ht="20.100000000000001" customHeight="1">
      <c r="A1" s="80" t="s">
        <v>214</v>
      </c>
      <c r="B1" s="80" t="s">
        <v>186</v>
      </c>
      <c r="C1" s="80" t="s">
        <v>187</v>
      </c>
      <c r="D1" s="80" t="s">
        <v>188</v>
      </c>
      <c r="E1" s="80" t="s">
        <v>189</v>
      </c>
      <c r="F1" s="80" t="s">
        <v>190</v>
      </c>
      <c r="G1" s="80" t="s">
        <v>191</v>
      </c>
      <c r="H1" s="80" t="s">
        <v>192</v>
      </c>
      <c r="I1" s="80" t="s">
        <v>193</v>
      </c>
      <c r="J1" s="80" t="s">
        <v>194</v>
      </c>
    </row>
    <row r="2" spans="1:10" s="66" customFormat="1" ht="20.100000000000001" customHeight="1">
      <c r="A2" s="74">
        <v>1</v>
      </c>
      <c r="B2" s="74" t="s">
        <v>195</v>
      </c>
      <c r="C2" s="75">
        <v>43326</v>
      </c>
      <c r="D2" s="74" t="s">
        <v>196</v>
      </c>
      <c r="E2" s="74" t="s">
        <v>197</v>
      </c>
      <c r="F2" s="74" t="s">
        <v>198</v>
      </c>
      <c r="G2" s="74" t="s">
        <v>199</v>
      </c>
      <c r="H2" s="74">
        <v>206.5</v>
      </c>
      <c r="I2" s="74">
        <v>30</v>
      </c>
      <c r="J2" s="74"/>
    </row>
    <row r="3" spans="1:10" s="66" customFormat="1" ht="20.100000000000001" customHeight="1">
      <c r="A3" s="74">
        <v>1</v>
      </c>
      <c r="B3" s="74" t="s">
        <v>195</v>
      </c>
      <c r="C3" s="75">
        <v>43326</v>
      </c>
      <c r="D3" s="74" t="s">
        <v>200</v>
      </c>
      <c r="E3" s="74" t="s">
        <v>198</v>
      </c>
      <c r="F3" s="74" t="s">
        <v>197</v>
      </c>
      <c r="G3" s="74" t="s">
        <v>199</v>
      </c>
      <c r="H3" s="74">
        <v>206.5</v>
      </c>
      <c r="I3" s="74">
        <v>30</v>
      </c>
      <c r="J3" s="74"/>
    </row>
    <row r="4" spans="1:10" s="66" customFormat="1" ht="20.100000000000001" customHeight="1">
      <c r="A4" s="74">
        <v>2</v>
      </c>
      <c r="B4" s="74" t="s">
        <v>201</v>
      </c>
      <c r="C4" s="75">
        <v>43326</v>
      </c>
      <c r="D4" s="74" t="s">
        <v>204</v>
      </c>
      <c r="E4" s="74" t="s">
        <v>202</v>
      </c>
      <c r="F4" s="74" t="s">
        <v>198</v>
      </c>
      <c r="G4" s="74" t="s">
        <v>203</v>
      </c>
      <c r="H4" s="74">
        <v>314.5</v>
      </c>
      <c r="I4" s="74">
        <v>30</v>
      </c>
      <c r="J4" s="74"/>
    </row>
    <row r="5" spans="1:10" s="66" customFormat="1" ht="20.100000000000001" customHeight="1">
      <c r="A5" s="74">
        <v>2</v>
      </c>
      <c r="B5" s="74" t="s">
        <v>201</v>
      </c>
      <c r="C5" s="75">
        <v>43326</v>
      </c>
      <c r="D5" s="74" t="s">
        <v>207</v>
      </c>
      <c r="E5" s="74" t="s">
        <v>205</v>
      </c>
      <c r="F5" s="74" t="s">
        <v>206</v>
      </c>
      <c r="G5" s="74" t="s">
        <v>203</v>
      </c>
      <c r="H5" s="74">
        <v>314.5</v>
      </c>
      <c r="I5" s="74">
        <v>30</v>
      </c>
      <c r="J5" s="74"/>
    </row>
    <row r="6" spans="1:10" s="66" customFormat="1" ht="20.100000000000001" customHeight="1">
      <c r="A6" s="74">
        <v>3</v>
      </c>
      <c r="B6" s="74" t="s">
        <v>208</v>
      </c>
      <c r="C6" s="75">
        <v>43325</v>
      </c>
      <c r="D6" s="74" t="s">
        <v>213</v>
      </c>
      <c r="E6" s="74" t="s">
        <v>211</v>
      </c>
      <c r="F6" s="74" t="s">
        <v>212</v>
      </c>
      <c r="G6" s="74" t="s">
        <v>203</v>
      </c>
      <c r="H6" s="74">
        <v>495</v>
      </c>
      <c r="I6" s="74">
        <v>30</v>
      </c>
      <c r="J6" s="74"/>
    </row>
    <row r="7" spans="1:10" s="66" customFormat="1" ht="20.100000000000001" customHeight="1">
      <c r="A7" s="74">
        <v>3</v>
      </c>
      <c r="B7" s="74" t="s">
        <v>208</v>
      </c>
      <c r="C7" s="75">
        <v>43326</v>
      </c>
      <c r="D7" s="74" t="s">
        <v>209</v>
      </c>
      <c r="E7" s="74" t="s">
        <v>198</v>
      </c>
      <c r="F7" s="74" t="s">
        <v>210</v>
      </c>
      <c r="G7" s="74" t="s">
        <v>199</v>
      </c>
      <c r="H7" s="74">
        <v>495</v>
      </c>
      <c r="I7" s="74">
        <v>30</v>
      </c>
      <c r="J7" s="74"/>
    </row>
    <row r="8" spans="1:10" s="66" customFormat="1" ht="20.100000000000001" customHeight="1">
      <c r="A8" s="74">
        <v>4</v>
      </c>
      <c r="B8" s="74" t="s">
        <v>139</v>
      </c>
      <c r="C8" s="75">
        <v>43326</v>
      </c>
      <c r="D8" s="74" t="s">
        <v>218</v>
      </c>
      <c r="E8" s="74" t="s">
        <v>216</v>
      </c>
      <c r="F8" s="74" t="s">
        <v>219</v>
      </c>
      <c r="G8" s="74" t="s">
        <v>217</v>
      </c>
      <c r="H8" s="74">
        <v>1860</v>
      </c>
      <c r="I8" s="74">
        <v>50</v>
      </c>
      <c r="J8" s="74"/>
    </row>
    <row r="9" spans="1:10" s="66" customFormat="1" ht="20.100000000000001" customHeight="1">
      <c r="A9" s="74">
        <v>4</v>
      </c>
      <c r="B9" s="74" t="s">
        <v>139</v>
      </c>
      <c r="C9" s="75">
        <v>43326</v>
      </c>
      <c r="D9" s="74" t="s">
        <v>220</v>
      </c>
      <c r="E9" s="74" t="s">
        <v>219</v>
      </c>
      <c r="F9" s="74" t="s">
        <v>216</v>
      </c>
      <c r="G9" s="74" t="s">
        <v>221</v>
      </c>
      <c r="H9" s="74">
        <v>1860</v>
      </c>
      <c r="I9" s="74">
        <v>50</v>
      </c>
      <c r="J9" s="74"/>
    </row>
    <row r="10" spans="1:10" s="66" customFormat="1" ht="20.100000000000001" customHeight="1">
      <c r="A10" s="74">
        <v>5</v>
      </c>
      <c r="B10" s="74" t="s">
        <v>222</v>
      </c>
      <c r="C10" s="75">
        <v>43327</v>
      </c>
      <c r="D10" s="74" t="s">
        <v>223</v>
      </c>
      <c r="E10" s="74" t="s">
        <v>224</v>
      </c>
      <c r="F10" s="74" t="s">
        <v>225</v>
      </c>
      <c r="G10" s="74" t="s">
        <v>221</v>
      </c>
      <c r="H10" s="74">
        <v>1910</v>
      </c>
      <c r="I10" s="74">
        <v>50</v>
      </c>
      <c r="J10" s="74"/>
    </row>
    <row r="11" spans="1:10" s="66" customFormat="1" ht="20.100000000000001" customHeight="1">
      <c r="A11" s="74">
        <v>5</v>
      </c>
      <c r="B11" s="74" t="s">
        <v>157</v>
      </c>
      <c r="C11" s="75">
        <v>43326</v>
      </c>
      <c r="D11" s="74" t="s">
        <v>226</v>
      </c>
      <c r="E11" s="74" t="s">
        <v>225</v>
      </c>
      <c r="F11" s="74" t="s">
        <v>224</v>
      </c>
      <c r="G11" s="74" t="s">
        <v>221</v>
      </c>
      <c r="H11" s="74">
        <v>1910</v>
      </c>
      <c r="I11" s="74">
        <v>50</v>
      </c>
      <c r="J11" s="74"/>
    </row>
    <row r="12" spans="1:10" s="66" customFormat="1" ht="20.100000000000001" customHeight="1">
      <c r="A12" s="74">
        <v>6</v>
      </c>
      <c r="B12" s="74" t="s">
        <v>227</v>
      </c>
      <c r="C12" s="75">
        <v>43327</v>
      </c>
      <c r="D12" s="74" t="s">
        <v>228</v>
      </c>
      <c r="E12" s="74" t="s">
        <v>216</v>
      </c>
      <c r="F12" s="74" t="s">
        <v>229</v>
      </c>
      <c r="G12" s="74" t="s">
        <v>221</v>
      </c>
      <c r="H12" s="74">
        <v>118</v>
      </c>
      <c r="I12" s="74">
        <v>30</v>
      </c>
      <c r="J12" s="76" t="s">
        <v>236</v>
      </c>
    </row>
    <row r="13" spans="1:10" s="66" customFormat="1" ht="20.100000000000001" customHeight="1">
      <c r="A13" s="74">
        <v>6</v>
      </c>
      <c r="B13" s="74" t="s">
        <v>227</v>
      </c>
      <c r="C13" s="75">
        <v>43326</v>
      </c>
      <c r="D13" s="74" t="s">
        <v>230</v>
      </c>
      <c r="E13" s="74" t="s">
        <v>229</v>
      </c>
      <c r="F13" s="74" t="s">
        <v>216</v>
      </c>
      <c r="G13" s="74" t="s">
        <v>221</v>
      </c>
      <c r="H13" s="74">
        <v>930</v>
      </c>
      <c r="I13" s="74">
        <v>30</v>
      </c>
      <c r="J13" s="74"/>
    </row>
    <row r="14" spans="1:10" s="66" customFormat="1" ht="20.100000000000001" customHeight="1">
      <c r="A14" s="74">
        <v>6</v>
      </c>
      <c r="B14" s="74" t="s">
        <v>227</v>
      </c>
      <c r="C14" s="75">
        <v>43326</v>
      </c>
      <c r="D14" s="74" t="s">
        <v>234</v>
      </c>
      <c r="E14" s="74" t="s">
        <v>235</v>
      </c>
      <c r="F14" s="74" t="s">
        <v>216</v>
      </c>
      <c r="G14" s="74" t="s">
        <v>221</v>
      </c>
      <c r="H14" s="74">
        <v>1240</v>
      </c>
      <c r="I14" s="74">
        <v>30</v>
      </c>
      <c r="J14" s="74"/>
    </row>
    <row r="15" spans="1:10" s="66" customFormat="1" ht="20.100000000000001" customHeight="1">
      <c r="A15" s="74">
        <v>7</v>
      </c>
      <c r="B15" s="74" t="s">
        <v>231</v>
      </c>
      <c r="C15" s="75">
        <v>43326</v>
      </c>
      <c r="D15" s="74" t="s">
        <v>232</v>
      </c>
      <c r="E15" s="74" t="s">
        <v>216</v>
      </c>
      <c r="F15" s="74" t="s">
        <v>229</v>
      </c>
      <c r="G15" s="74" t="s">
        <v>221</v>
      </c>
      <c r="H15" s="74">
        <v>1030</v>
      </c>
      <c r="I15" s="74">
        <v>30</v>
      </c>
      <c r="J15" s="74"/>
    </row>
    <row r="16" spans="1:10" s="66" customFormat="1" ht="20.100000000000001" customHeight="1">
      <c r="A16" s="74">
        <v>7</v>
      </c>
      <c r="B16" s="74" t="s">
        <v>231</v>
      </c>
      <c r="C16" s="75">
        <v>43326</v>
      </c>
      <c r="D16" s="74" t="s">
        <v>233</v>
      </c>
      <c r="E16" s="74" t="s">
        <v>229</v>
      </c>
      <c r="F16" s="74" t="s">
        <v>224</v>
      </c>
      <c r="G16" s="74" t="s">
        <v>221</v>
      </c>
      <c r="H16" s="74">
        <v>1240</v>
      </c>
      <c r="I16" s="74">
        <v>30</v>
      </c>
      <c r="J16" s="74"/>
    </row>
    <row r="17" spans="7:8" s="66" customFormat="1" ht="20.100000000000001" customHeight="1">
      <c r="G17" s="81" t="s">
        <v>215</v>
      </c>
      <c r="H17" s="81">
        <f>SUM(H2:I16)</f>
        <v>14660</v>
      </c>
    </row>
    <row r="18" spans="7:8" s="66" customFormat="1" ht="20.100000000000001" customHeight="1"/>
    <row r="19" spans="7:8" s="66" customFormat="1" ht="20.100000000000001" customHeight="1"/>
    <row r="20" spans="7:8" s="66" customFormat="1" ht="20.100000000000001" customHeight="1"/>
    <row r="21" spans="7:8" s="66" customFormat="1" ht="20.100000000000001" customHeight="1"/>
    <row r="22" spans="7:8" s="66" customFormat="1" ht="20.100000000000001" customHeight="1"/>
    <row r="23" spans="7:8" s="66" customFormat="1" ht="20.100000000000001" customHeight="1"/>
    <row r="24" spans="7:8" s="66" customFormat="1" ht="20.100000000000001" customHeight="1"/>
    <row r="25" spans="7:8" s="66" customFormat="1" ht="20.100000000000001" customHeight="1"/>
    <row r="26" spans="7:8" s="66" customFormat="1" ht="20.100000000000001" customHeight="1"/>
    <row r="27" spans="7:8" s="66" customFormat="1" ht="20.100000000000001" customHeight="1"/>
    <row r="28" spans="7:8" s="66" customFormat="1" ht="20.100000000000001" customHeight="1"/>
    <row r="29" spans="7:8" s="66" customFormat="1" ht="20.100000000000001" customHeight="1"/>
    <row r="30" spans="7:8" s="66" customFormat="1" ht="20.100000000000001" customHeight="1"/>
    <row r="31" spans="7:8" s="66" customFormat="1" ht="20.100000000000001" customHeight="1"/>
    <row r="32" spans="7:8" s="66" customFormat="1" ht="20.100000000000001" customHeight="1"/>
    <row r="33" s="66" customFormat="1" ht="20.100000000000001" customHeight="1"/>
    <row r="34" s="66" customFormat="1" ht="20.100000000000001" customHeight="1"/>
    <row r="35" s="66" customFormat="1" ht="20.100000000000001" customHeight="1"/>
    <row r="36" s="66" customFormat="1" ht="20.100000000000001" customHeight="1"/>
    <row r="37" s="66" customFormat="1" ht="20.100000000000001" customHeight="1"/>
    <row r="38" s="66" customFormat="1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</sheetData>
  <phoneticPr fontId="3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B2" sqref="B2:B11"/>
    </sheetView>
  </sheetViews>
  <sheetFormatPr defaultRowHeight="14.25"/>
  <cols>
    <col min="1" max="1" width="6.5" customWidth="1"/>
    <col min="4" max="4" width="32.875" bestFit="1" customWidth="1"/>
    <col min="5" max="5" width="8.375" customWidth="1"/>
    <col min="6" max="6" width="8.25" customWidth="1"/>
    <col min="7" max="7" width="20.125" customWidth="1"/>
  </cols>
  <sheetData>
    <row r="1" spans="1:7" s="66" customFormat="1" ht="20.100000000000001" customHeight="1">
      <c r="A1" s="73" t="s">
        <v>162</v>
      </c>
      <c r="B1" s="73" t="s">
        <v>128</v>
      </c>
      <c r="C1" s="73" t="s">
        <v>129</v>
      </c>
      <c r="D1" s="73" t="s">
        <v>130</v>
      </c>
      <c r="E1" s="73" t="s">
        <v>160</v>
      </c>
      <c r="F1" s="73" t="s">
        <v>131</v>
      </c>
      <c r="G1" s="73" t="s">
        <v>132</v>
      </c>
    </row>
    <row r="2" spans="1:7" s="66" customFormat="1" ht="20.100000000000001" customHeight="1">
      <c r="A2" s="135">
        <v>1</v>
      </c>
      <c r="B2" s="137" t="s">
        <v>133</v>
      </c>
      <c r="C2" s="75">
        <v>43325</v>
      </c>
      <c r="D2" s="74" t="s">
        <v>136</v>
      </c>
      <c r="E2" s="74" t="s">
        <v>161</v>
      </c>
      <c r="F2" s="74">
        <v>300</v>
      </c>
      <c r="G2" s="74"/>
    </row>
    <row r="3" spans="1:7" s="66" customFormat="1" ht="20.100000000000001" customHeight="1">
      <c r="A3" s="136"/>
      <c r="B3" s="137"/>
      <c r="C3" s="75">
        <v>43325</v>
      </c>
      <c r="D3" s="74" t="s">
        <v>137</v>
      </c>
      <c r="E3" s="74" t="s">
        <v>161</v>
      </c>
      <c r="F3" s="74">
        <v>300</v>
      </c>
      <c r="G3" s="74"/>
    </row>
    <row r="4" spans="1:7" s="66" customFormat="1" ht="20.100000000000001" customHeight="1">
      <c r="A4" s="135">
        <v>2</v>
      </c>
      <c r="B4" s="137" t="s">
        <v>139</v>
      </c>
      <c r="C4" s="75">
        <v>43326</v>
      </c>
      <c r="D4" s="74" t="s">
        <v>140</v>
      </c>
      <c r="E4" s="74" t="s">
        <v>161</v>
      </c>
      <c r="F4" s="74">
        <v>300</v>
      </c>
      <c r="G4" s="74"/>
    </row>
    <row r="5" spans="1:7" s="66" customFormat="1" ht="20.100000000000001" customHeight="1">
      <c r="A5" s="136"/>
      <c r="B5" s="137"/>
      <c r="C5" s="75">
        <v>43326</v>
      </c>
      <c r="D5" s="74" t="s">
        <v>141</v>
      </c>
      <c r="E5" s="74" t="s">
        <v>161</v>
      </c>
      <c r="F5" s="74">
        <v>300</v>
      </c>
      <c r="G5" s="74"/>
    </row>
    <row r="6" spans="1:7" s="66" customFormat="1" ht="20.100000000000001" customHeight="1">
      <c r="A6" s="135">
        <v>3</v>
      </c>
      <c r="B6" s="137" t="s">
        <v>144</v>
      </c>
      <c r="C6" s="75">
        <v>43326</v>
      </c>
      <c r="D6" s="74" t="s">
        <v>145</v>
      </c>
      <c r="E6" s="74" t="s">
        <v>161</v>
      </c>
      <c r="F6" s="74">
        <v>300</v>
      </c>
      <c r="G6" s="74"/>
    </row>
    <row r="7" spans="1:7" s="66" customFormat="1" ht="20.100000000000001" customHeight="1">
      <c r="A7" s="136"/>
      <c r="B7" s="137"/>
      <c r="C7" s="75">
        <v>43326</v>
      </c>
      <c r="D7" s="74" t="s">
        <v>146</v>
      </c>
      <c r="E7" s="74" t="s">
        <v>161</v>
      </c>
      <c r="F7" s="74">
        <v>300</v>
      </c>
      <c r="G7" s="74"/>
    </row>
    <row r="8" spans="1:7" s="66" customFormat="1" ht="20.100000000000001" customHeight="1">
      <c r="A8" s="135">
        <v>4</v>
      </c>
      <c r="B8" s="137" t="s">
        <v>149</v>
      </c>
      <c r="C8" s="75">
        <v>43326</v>
      </c>
      <c r="D8" s="74" t="s">
        <v>150</v>
      </c>
      <c r="E8" s="74" t="s">
        <v>161</v>
      </c>
      <c r="F8" s="74">
        <v>300</v>
      </c>
      <c r="G8" s="74"/>
    </row>
    <row r="9" spans="1:7" s="66" customFormat="1" ht="20.100000000000001" customHeight="1">
      <c r="A9" s="136"/>
      <c r="B9" s="137"/>
      <c r="C9" s="75">
        <v>43326</v>
      </c>
      <c r="D9" s="74" t="s">
        <v>151</v>
      </c>
      <c r="E9" s="74" t="s">
        <v>161</v>
      </c>
      <c r="F9" s="74">
        <v>300</v>
      </c>
      <c r="G9" s="74"/>
    </row>
    <row r="10" spans="1:7" s="66" customFormat="1" ht="20.100000000000001" customHeight="1">
      <c r="A10" s="135">
        <v>5</v>
      </c>
      <c r="B10" s="137" t="s">
        <v>157</v>
      </c>
      <c r="C10" s="75">
        <v>43326</v>
      </c>
      <c r="D10" s="74" t="s">
        <v>158</v>
      </c>
      <c r="E10" s="74" t="s">
        <v>161</v>
      </c>
      <c r="F10" s="74">
        <v>300</v>
      </c>
      <c r="G10" s="74"/>
    </row>
    <row r="11" spans="1:7" s="66" customFormat="1" ht="20.100000000000001" customHeight="1">
      <c r="A11" s="136"/>
      <c r="B11" s="137"/>
      <c r="C11" s="75">
        <v>43327</v>
      </c>
      <c r="D11" s="74" t="s">
        <v>159</v>
      </c>
      <c r="E11" s="74" t="s">
        <v>161</v>
      </c>
      <c r="F11" s="74">
        <v>300</v>
      </c>
      <c r="G11" s="74"/>
    </row>
    <row r="12" spans="1:7" ht="20.100000000000001" customHeight="1">
      <c r="E12" s="82" t="s">
        <v>163</v>
      </c>
      <c r="F12" s="83">
        <f>SUM(F2:F11)</f>
        <v>3000</v>
      </c>
    </row>
    <row r="13" spans="1:7" ht="20.100000000000001" customHeight="1"/>
    <row r="14" spans="1:7" ht="20.100000000000001" customHeight="1"/>
    <row r="15" spans="1:7" ht="20.100000000000001" customHeight="1"/>
    <row r="16" spans="1:7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</sheetData>
  <mergeCells count="10">
    <mergeCell ref="B2:B3"/>
    <mergeCell ref="B4:B5"/>
    <mergeCell ref="B6:B7"/>
    <mergeCell ref="B8:B9"/>
    <mergeCell ref="B10:B11"/>
    <mergeCell ref="A2:A3"/>
    <mergeCell ref="A4:A5"/>
    <mergeCell ref="A6:A7"/>
    <mergeCell ref="A8:A9"/>
    <mergeCell ref="A10:A11"/>
  </mergeCells>
  <phoneticPr fontId="34" type="noConversion"/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E27" sqref="E27:F27"/>
    </sheetView>
  </sheetViews>
  <sheetFormatPr defaultRowHeight="14.25"/>
  <cols>
    <col min="1" max="1" width="6.75" style="66" customWidth="1"/>
    <col min="4" max="4" width="24.5" bestFit="1" customWidth="1"/>
    <col min="5" max="5" width="12.125" customWidth="1"/>
    <col min="7" max="7" width="23.625" customWidth="1"/>
  </cols>
  <sheetData>
    <row r="1" spans="1:7" s="66" customFormat="1" ht="20.100000000000001" customHeight="1">
      <c r="A1" s="77" t="s">
        <v>181</v>
      </c>
      <c r="B1" s="77" t="s">
        <v>128</v>
      </c>
      <c r="C1" s="77" t="s">
        <v>129</v>
      </c>
      <c r="D1" s="77" t="s">
        <v>130</v>
      </c>
      <c r="E1" s="77" t="s">
        <v>152</v>
      </c>
      <c r="F1" s="77" t="s">
        <v>131</v>
      </c>
      <c r="G1" s="77" t="s">
        <v>132</v>
      </c>
    </row>
    <row r="2" spans="1:7" s="66" customFormat="1" ht="20.100000000000001" customHeight="1">
      <c r="A2" s="135">
        <v>1</v>
      </c>
      <c r="B2" s="137" t="s">
        <v>138</v>
      </c>
      <c r="C2" s="75">
        <v>43325</v>
      </c>
      <c r="D2" s="74" t="s">
        <v>135</v>
      </c>
      <c r="E2" s="74" t="s">
        <v>153</v>
      </c>
      <c r="F2" s="74">
        <v>280</v>
      </c>
      <c r="G2" s="74"/>
    </row>
    <row r="3" spans="1:7" s="66" customFormat="1" ht="20.100000000000001" customHeight="1">
      <c r="A3" s="136"/>
      <c r="B3" s="137"/>
      <c r="C3" s="75">
        <v>43326</v>
      </c>
      <c r="D3" s="74" t="s">
        <v>134</v>
      </c>
      <c r="E3" s="74" t="s">
        <v>153</v>
      </c>
      <c r="F3" s="74">
        <v>280</v>
      </c>
      <c r="G3" s="74"/>
    </row>
    <row r="4" spans="1:7" s="66" customFormat="1" ht="20.100000000000001" customHeight="1">
      <c r="A4" s="135">
        <v>2</v>
      </c>
      <c r="B4" s="137" t="s">
        <v>139</v>
      </c>
      <c r="C4" s="75">
        <v>43326</v>
      </c>
      <c r="D4" s="74" t="s">
        <v>142</v>
      </c>
      <c r="E4" s="74" t="s">
        <v>153</v>
      </c>
      <c r="F4" s="74">
        <v>280</v>
      </c>
      <c r="G4" s="74"/>
    </row>
    <row r="5" spans="1:7" s="66" customFormat="1" ht="20.100000000000001" customHeight="1">
      <c r="A5" s="136"/>
      <c r="B5" s="137"/>
      <c r="C5" s="75">
        <v>43326</v>
      </c>
      <c r="D5" s="74" t="s">
        <v>143</v>
      </c>
      <c r="E5" s="74" t="s">
        <v>153</v>
      </c>
      <c r="F5" s="74">
        <v>280</v>
      </c>
      <c r="G5" s="74"/>
    </row>
    <row r="6" spans="1:7" s="66" customFormat="1" ht="20.100000000000001" customHeight="1">
      <c r="A6" s="135">
        <v>3</v>
      </c>
      <c r="B6" s="137" t="s">
        <v>144</v>
      </c>
      <c r="C6" s="75">
        <v>43326</v>
      </c>
      <c r="D6" s="74" t="s">
        <v>147</v>
      </c>
      <c r="E6" s="74" t="s">
        <v>153</v>
      </c>
      <c r="F6" s="74">
        <v>280</v>
      </c>
      <c r="G6" s="74"/>
    </row>
    <row r="7" spans="1:7" s="66" customFormat="1" ht="20.100000000000001" customHeight="1">
      <c r="A7" s="136"/>
      <c r="B7" s="137"/>
      <c r="C7" s="75">
        <v>43326</v>
      </c>
      <c r="D7" s="74" t="s">
        <v>148</v>
      </c>
      <c r="E7" s="74" t="s">
        <v>153</v>
      </c>
      <c r="F7" s="74">
        <v>280</v>
      </c>
      <c r="G7" s="74"/>
    </row>
    <row r="8" spans="1:7" s="66" customFormat="1" ht="20.100000000000001" customHeight="1">
      <c r="A8" s="74">
        <v>4</v>
      </c>
      <c r="B8" s="74" t="s">
        <v>149</v>
      </c>
      <c r="C8" s="75">
        <v>43326</v>
      </c>
      <c r="D8" s="74" t="s">
        <v>142</v>
      </c>
      <c r="E8" s="74" t="s">
        <v>153</v>
      </c>
      <c r="F8" s="74">
        <v>280</v>
      </c>
      <c r="G8" s="74"/>
    </row>
    <row r="9" spans="1:7" s="66" customFormat="1" ht="20.100000000000001" customHeight="1">
      <c r="A9" s="74">
        <v>5</v>
      </c>
      <c r="B9" s="74" t="s">
        <v>155</v>
      </c>
      <c r="C9" s="75">
        <v>43326</v>
      </c>
      <c r="D9" s="74" t="s">
        <v>142</v>
      </c>
      <c r="E9" s="74" t="s">
        <v>153</v>
      </c>
      <c r="F9" s="74">
        <v>280</v>
      </c>
      <c r="G9" s="74"/>
    </row>
    <row r="10" spans="1:7" s="66" customFormat="1" ht="20.100000000000001" customHeight="1">
      <c r="A10" s="135">
        <v>6</v>
      </c>
      <c r="B10" s="74" t="s">
        <v>149</v>
      </c>
      <c r="C10" s="75">
        <v>43326</v>
      </c>
      <c r="D10" s="74" t="s">
        <v>156</v>
      </c>
      <c r="E10" s="137" t="s">
        <v>154</v>
      </c>
      <c r="F10" s="137">
        <v>350</v>
      </c>
      <c r="G10" s="74"/>
    </row>
    <row r="11" spans="1:7" s="66" customFormat="1" ht="20.100000000000001" customHeight="1">
      <c r="A11" s="136"/>
      <c r="B11" s="74" t="s">
        <v>155</v>
      </c>
      <c r="C11" s="75">
        <v>43326</v>
      </c>
      <c r="D11" s="74" t="s">
        <v>156</v>
      </c>
      <c r="E11" s="137"/>
      <c r="F11" s="137"/>
      <c r="G11" s="74"/>
    </row>
    <row r="12" spans="1:7" s="66" customFormat="1" ht="20.100000000000001" customHeight="1">
      <c r="A12" s="135">
        <v>7</v>
      </c>
      <c r="B12" s="137" t="s">
        <v>164</v>
      </c>
      <c r="C12" s="75">
        <v>43326</v>
      </c>
      <c r="D12" s="74" t="s">
        <v>135</v>
      </c>
      <c r="E12" s="78" t="s">
        <v>165</v>
      </c>
      <c r="F12" s="74">
        <v>280</v>
      </c>
      <c r="G12" s="74"/>
    </row>
    <row r="13" spans="1:7" s="66" customFormat="1" ht="20.100000000000001" customHeight="1">
      <c r="A13" s="136"/>
      <c r="B13" s="137"/>
      <c r="C13" s="75">
        <v>43326</v>
      </c>
      <c r="D13" s="74" t="s">
        <v>134</v>
      </c>
      <c r="E13" s="78" t="s">
        <v>166</v>
      </c>
      <c r="F13" s="74">
        <v>280</v>
      </c>
      <c r="G13" s="74"/>
    </row>
    <row r="14" spans="1:7" s="66" customFormat="1" ht="20.100000000000001" customHeight="1">
      <c r="A14" s="135">
        <v>8</v>
      </c>
      <c r="B14" s="138" t="s">
        <v>167</v>
      </c>
      <c r="C14" s="75">
        <v>43326</v>
      </c>
      <c r="D14" s="74" t="s">
        <v>142</v>
      </c>
      <c r="E14" s="78" t="s">
        <v>165</v>
      </c>
      <c r="F14" s="74">
        <v>280</v>
      </c>
      <c r="G14" s="74"/>
    </row>
    <row r="15" spans="1:7" s="66" customFormat="1" ht="20.100000000000001" customHeight="1">
      <c r="A15" s="136"/>
      <c r="B15" s="138"/>
      <c r="C15" s="75">
        <v>43327</v>
      </c>
      <c r="D15" s="74" t="s">
        <v>142</v>
      </c>
      <c r="E15" s="78" t="s">
        <v>166</v>
      </c>
      <c r="F15" s="74">
        <v>280</v>
      </c>
      <c r="G15" s="74"/>
    </row>
    <row r="16" spans="1:7" s="66" customFormat="1" ht="20.100000000000001" customHeight="1">
      <c r="A16" s="135">
        <v>9</v>
      </c>
      <c r="B16" s="137" t="s">
        <v>168</v>
      </c>
      <c r="C16" s="75">
        <v>43326</v>
      </c>
      <c r="D16" s="79" t="s">
        <v>169</v>
      </c>
      <c r="E16" s="78" t="s">
        <v>166</v>
      </c>
      <c r="F16" s="74">
        <v>280</v>
      </c>
      <c r="G16" s="74"/>
    </row>
    <row r="17" spans="1:7" s="66" customFormat="1" ht="20.100000000000001" customHeight="1">
      <c r="A17" s="136"/>
      <c r="B17" s="137"/>
      <c r="C17" s="75">
        <v>43326</v>
      </c>
      <c r="D17" s="74" t="s">
        <v>170</v>
      </c>
      <c r="E17" s="78" t="s">
        <v>166</v>
      </c>
      <c r="F17" s="74">
        <v>280</v>
      </c>
      <c r="G17" s="74"/>
    </row>
    <row r="18" spans="1:7" s="66" customFormat="1" ht="20.100000000000001" customHeight="1">
      <c r="A18" s="135">
        <v>10</v>
      </c>
      <c r="B18" s="135" t="s">
        <v>171</v>
      </c>
      <c r="C18" s="75">
        <v>43326</v>
      </c>
      <c r="D18" s="74" t="s">
        <v>172</v>
      </c>
      <c r="E18" s="78" t="s">
        <v>166</v>
      </c>
      <c r="F18" s="74">
        <v>280</v>
      </c>
      <c r="G18" s="74"/>
    </row>
    <row r="19" spans="1:7" s="66" customFormat="1" ht="20.100000000000001" customHeight="1">
      <c r="A19" s="136"/>
      <c r="B19" s="136"/>
      <c r="C19" s="75">
        <v>43326</v>
      </c>
      <c r="D19" s="74" t="s">
        <v>173</v>
      </c>
      <c r="E19" s="78" t="s">
        <v>166</v>
      </c>
      <c r="F19" s="74">
        <v>280</v>
      </c>
      <c r="G19" s="74"/>
    </row>
    <row r="20" spans="1:7" s="66" customFormat="1" ht="20.100000000000001" customHeight="1">
      <c r="A20" s="135">
        <v>11</v>
      </c>
      <c r="B20" s="135" t="s">
        <v>176</v>
      </c>
      <c r="C20" s="75">
        <v>43326</v>
      </c>
      <c r="D20" s="74" t="s">
        <v>174</v>
      </c>
      <c r="E20" s="78" t="s">
        <v>166</v>
      </c>
      <c r="F20" s="74">
        <v>280</v>
      </c>
      <c r="G20" s="74"/>
    </row>
    <row r="21" spans="1:7" s="66" customFormat="1" ht="20.100000000000001" customHeight="1">
      <c r="A21" s="136"/>
      <c r="B21" s="136"/>
      <c r="C21" s="75">
        <v>43326</v>
      </c>
      <c r="D21" s="74" t="s">
        <v>175</v>
      </c>
      <c r="E21" s="78" t="s">
        <v>166</v>
      </c>
      <c r="F21" s="74">
        <v>280</v>
      </c>
      <c r="G21" s="74"/>
    </row>
    <row r="22" spans="1:7" s="66" customFormat="1" ht="20.100000000000001" customHeight="1">
      <c r="A22" s="135">
        <v>12</v>
      </c>
      <c r="B22" s="74" t="s">
        <v>177</v>
      </c>
      <c r="C22" s="75">
        <v>43326</v>
      </c>
      <c r="D22" s="74" t="s">
        <v>179</v>
      </c>
      <c r="E22" s="137" t="s">
        <v>154</v>
      </c>
      <c r="F22" s="137">
        <v>350</v>
      </c>
      <c r="G22" s="74"/>
    </row>
    <row r="23" spans="1:7" s="66" customFormat="1" ht="20.100000000000001" customHeight="1">
      <c r="A23" s="136"/>
      <c r="B23" s="74" t="s">
        <v>178</v>
      </c>
      <c r="C23" s="75">
        <v>43326</v>
      </c>
      <c r="D23" s="74" t="s">
        <v>179</v>
      </c>
      <c r="E23" s="137"/>
      <c r="F23" s="137"/>
      <c r="G23" s="74"/>
    </row>
    <row r="24" spans="1:7" s="66" customFormat="1" ht="19.5" customHeight="1">
      <c r="A24" s="74">
        <v>13</v>
      </c>
      <c r="B24" s="74" t="s">
        <v>177</v>
      </c>
      <c r="C24" s="75">
        <v>43326</v>
      </c>
      <c r="D24" s="74" t="s">
        <v>180</v>
      </c>
      <c r="E24" s="78" t="s">
        <v>166</v>
      </c>
      <c r="F24" s="74">
        <v>280</v>
      </c>
      <c r="G24" s="74"/>
    </row>
    <row r="25" spans="1:7" s="66" customFormat="1" ht="19.5" customHeight="1">
      <c r="A25" s="137">
        <v>14</v>
      </c>
      <c r="B25" s="137" t="s">
        <v>182</v>
      </c>
      <c r="C25" s="75">
        <v>43326</v>
      </c>
      <c r="D25" s="74" t="s">
        <v>184</v>
      </c>
      <c r="E25" s="78" t="s">
        <v>166</v>
      </c>
      <c r="F25" s="74">
        <v>280</v>
      </c>
      <c r="G25" s="74"/>
    </row>
    <row r="26" spans="1:7" s="66" customFormat="1" ht="19.5" customHeight="1">
      <c r="A26" s="137"/>
      <c r="B26" s="137"/>
      <c r="C26" s="75">
        <v>43326</v>
      </c>
      <c r="D26" s="74" t="s">
        <v>185</v>
      </c>
      <c r="E26" s="78" t="s">
        <v>166</v>
      </c>
      <c r="F26" s="74">
        <v>280</v>
      </c>
      <c r="G26" s="74"/>
    </row>
    <row r="27" spans="1:7" s="66" customFormat="1" ht="20.100000000000001" customHeight="1">
      <c r="E27" s="82" t="s">
        <v>163</v>
      </c>
      <c r="F27" s="83">
        <f>SUM(F2:F26)</f>
        <v>6580</v>
      </c>
    </row>
    <row r="28" spans="1:7" s="66" customFormat="1"/>
  </sheetData>
  <mergeCells count="24">
    <mergeCell ref="B2:B3"/>
    <mergeCell ref="B4:B5"/>
    <mergeCell ref="B6:B7"/>
    <mergeCell ref="E10:E11"/>
    <mergeCell ref="F10:F11"/>
    <mergeCell ref="A2:A3"/>
    <mergeCell ref="A4:A5"/>
    <mergeCell ref="A6:A7"/>
    <mergeCell ref="A10:A11"/>
    <mergeCell ref="A12:A13"/>
    <mergeCell ref="B12:B13"/>
    <mergeCell ref="B14:B15"/>
    <mergeCell ref="B16:B17"/>
    <mergeCell ref="E22:E23"/>
    <mergeCell ref="F22:F23"/>
    <mergeCell ref="A22:A23"/>
    <mergeCell ref="A25:A26"/>
    <mergeCell ref="B25:B26"/>
    <mergeCell ref="A14:A15"/>
    <mergeCell ref="A16:A17"/>
    <mergeCell ref="B18:B19"/>
    <mergeCell ref="A18:A19"/>
    <mergeCell ref="B20:B21"/>
    <mergeCell ref="A20:A21"/>
  </mergeCells>
  <phoneticPr fontId="3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会议预算报价</vt:lpstr>
      <vt:lpstr>机票火车票明细</vt:lpstr>
      <vt:lpstr>起落地用车明细</vt:lpstr>
      <vt:lpstr>北京用车明细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2018-09-03T15:34:40Z</dcterms:modified>
</cp:coreProperties>
</file>