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SOW" sheetId="4" r:id="rId1"/>
  </sheets>
  <definedNames>
    <definedName name="_xlnm.Print_Area" localSheetId="0">SOW!$A$1:$H$74</definedName>
    <definedName name="_xlnm.Print_Titles" localSheetId="0">SOW!$5:$5</definedName>
  </definedNames>
  <calcPr calcId="144525"/>
</workbook>
</file>

<file path=xl/sharedStrings.xml><?xml version="1.0" encoding="utf-8"?>
<sst xmlns="http://schemas.openxmlformats.org/spreadsheetml/2006/main" count="133" uniqueCount="121">
  <si>
    <t>2023别克武汉上市会SOW</t>
  </si>
  <si>
    <t>公司名称：康辉集团北京国际会议展览有限公司</t>
  </si>
  <si>
    <t>活动时间：2023.3.24-25</t>
  </si>
  <si>
    <t>参与人数：500人</t>
  </si>
  <si>
    <t>规格</t>
  </si>
  <si>
    <t>单价</t>
  </si>
  <si>
    <t>次数</t>
  </si>
  <si>
    <t>数量</t>
  </si>
  <si>
    <t>总计</t>
  </si>
  <si>
    <t>备注</t>
  </si>
  <si>
    <t>住宿</t>
  </si>
  <si>
    <t>武汉新华VOCO酒店或同级</t>
  </si>
  <si>
    <t>大床房</t>
  </si>
  <si>
    <t>双床房</t>
  </si>
  <si>
    <t>房间补差</t>
  </si>
  <si>
    <t>SGM报销600，100会务补</t>
  </si>
  <si>
    <t>武汉香格里拉酒店</t>
  </si>
  <si>
    <t>套房</t>
  </si>
  <si>
    <t>武汉万达瑞华酒店</t>
  </si>
  <si>
    <t>大床房补差636</t>
  </si>
  <si>
    <t>大床房补差848</t>
  </si>
  <si>
    <t>套房补差</t>
  </si>
  <si>
    <t>联投福朋喜来登酒店或同级</t>
  </si>
  <si>
    <t>用餐</t>
  </si>
  <si>
    <t>酒店内自助晚餐（单开自助餐，16：30-18：00）</t>
  </si>
  <si>
    <t>武汉新华VOCO酒店</t>
  </si>
  <si>
    <t>武汉联投福朋喜来登酒店</t>
  </si>
  <si>
    <t>酒店商务套餐</t>
  </si>
  <si>
    <t>13日中午酒店商务套餐</t>
  </si>
  <si>
    <t>围桌用餐</t>
  </si>
  <si>
    <t>核心经销商会议</t>
  </si>
  <si>
    <t>车辆</t>
  </si>
  <si>
    <t>12日彩排用车</t>
  </si>
  <si>
    <t>13日：武汉天河国际机场接机至酒店，45座大巴（单次使用）</t>
  </si>
  <si>
    <t>机场--香格里拉-新华VOCO
10:00-16:00，两条路线，每小时一班</t>
  </si>
  <si>
    <t>24日：天河机场备车，18座考斯特</t>
  </si>
  <si>
    <t>机场备用车辆</t>
  </si>
  <si>
    <t>24日：武汉火车站接至酒店，45座大巴（包车往返）</t>
  </si>
  <si>
    <t>武汉火车站-香格里拉-新华VOCO
往返，两条路线，每小时一班</t>
  </si>
  <si>
    <t>24日：武汉汉口火车站接至酒店，45座大巴</t>
  </si>
  <si>
    <t>汉口火车站-香格里拉-新华VOCO
往返，两条路线，每小时一班</t>
  </si>
  <si>
    <t>24日：各酒店-上汽通用大道68号--各酒店，45座大巴</t>
  </si>
  <si>
    <t>按500人全天用车</t>
  </si>
  <si>
    <t>25日：各酒店--机场/火车站送机，45座大巴</t>
  </si>
  <si>
    <t>一家酒店预计8班车，共计2家酒店</t>
  </si>
  <si>
    <t>大巴司机机场/火车站停车费</t>
  </si>
  <si>
    <t>大巴车辆会场停车费</t>
  </si>
  <si>
    <t>大巴车辆司机餐费</t>
  </si>
  <si>
    <t>餐费100元/天</t>
  </si>
  <si>
    <t>GL8</t>
  </si>
  <si>
    <t>13日包车</t>
  </si>
  <si>
    <t>接机矿泉水</t>
  </si>
  <si>
    <t>每人1瓶，以实际发生费用为准</t>
  </si>
  <si>
    <t>会场</t>
  </si>
  <si>
    <t>60开会场地，半天</t>
  </si>
  <si>
    <t>联投福朋喜来登酒店 12日上午20人</t>
  </si>
  <si>
    <t>联投福朋喜来登酒店 12日下午50人</t>
  </si>
  <si>
    <t>联投福朋喜来登酒店 13日上午20人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</si>
  <si>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</si>
  <si>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</si>
  <si>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</si>
  <si>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</si>
  <si>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</si>
  <si>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</si>
  <si>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</si>
  <si>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</si>
  <si>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各酒店2个，2*3</t>
  </si>
  <si>
    <t>酒店签到背景板</t>
  </si>
  <si>
    <t>暂按5*3米预估，以实际尺寸结算</t>
  </si>
  <si>
    <t>行李牌</t>
  </si>
  <si>
    <t>一般通用标准尺寸</t>
  </si>
  <si>
    <t>餐券</t>
  </si>
  <si>
    <t>酒店标准尺寸</t>
  </si>
  <si>
    <t>直播人员-50人</t>
  </si>
  <si>
    <t>机票</t>
  </si>
  <si>
    <t>各地往返武汉</t>
  </si>
  <si>
    <t>车费</t>
  </si>
  <si>
    <t>大交通及车费报销</t>
  </si>
  <si>
    <t>KOC-20人</t>
  </si>
  <si>
    <t>高铁</t>
  </si>
  <si>
    <t>武汉新华VOCO酒店，房费补差</t>
  </si>
  <si>
    <t>单间，含单早</t>
  </si>
  <si>
    <t>工作人员</t>
  </si>
  <si>
    <t>用餐合计</t>
  </si>
  <si>
    <t>酒店工作人员</t>
  </si>
  <si>
    <t>机场接待</t>
  </si>
  <si>
    <t>人员暂按2个机场火车站 30人预估，含餐补（80/人）以实际发生费用为准</t>
  </si>
  <si>
    <t>控房签到、会务、餐饮,，含会务指引、会议服务、送机人员。</t>
  </si>
  <si>
    <t>每家酒店2人，4家酒店</t>
  </si>
  <si>
    <t>备用金</t>
  </si>
  <si>
    <t>VIP采买物品</t>
  </si>
  <si>
    <t>考斯特包车</t>
  </si>
  <si>
    <t>13-14日包车</t>
  </si>
  <si>
    <t>GL8包车</t>
  </si>
  <si>
    <t>12-13日包车</t>
  </si>
  <si>
    <t>亢龙太子LED</t>
  </si>
  <si>
    <t>司机用餐</t>
  </si>
  <si>
    <t>亢龙太子4楼司机餐</t>
  </si>
  <si>
    <t>外卖点餐</t>
  </si>
  <si>
    <t>烧烤+卤菜</t>
  </si>
  <si>
    <t>雪茄</t>
  </si>
  <si>
    <t>工厂盒饭</t>
  </si>
  <si>
    <t>经销商司机补贴</t>
  </si>
  <si>
    <t>餐费</t>
  </si>
  <si>
    <t>其他杂费</t>
  </si>
  <si>
    <t>汽油费，交通费等</t>
  </si>
  <si>
    <t>快递费</t>
  </si>
  <si>
    <t>翻译费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</si>
  <si>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</si>
  <si>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</si>
  <si>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</si>
  <si>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</si>
  <si>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支付宝，微信，银联快捷支付，包含退款手续费</t>
  </si>
  <si>
    <t>客服人员</t>
  </si>
  <si>
    <t>4人，暂按7天估计</t>
  </si>
  <si>
    <t>短信平台使用费</t>
  </si>
  <si>
    <t>按12次计算</t>
  </si>
  <si>
    <t>热线电话</t>
  </si>
  <si>
    <t>总计（Net）</t>
  </si>
  <si>
    <t>服务费10%</t>
  </si>
  <si>
    <t>总计（不含6%税）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</si>
</sst>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49">
    <font>
      <sz val="11"/>
      <color theme="1"/>
      <name val="宋体"/>
      <charset val="134"/>
      <scheme val="minor"/>
    </font>
    <font>
      <sz val="10"/>
      <color theme="1"/>
      <name val="Microsoft YaHei Light"/>
      <charset val="134"/>
    </font>
    <font>
      <sz val="11"/>
      <color theme="1"/>
      <name val="Microsoft YaHei Light"/>
      <charset val="134"/>
    </font>
    <font>
      <b/>
      <sz val="20"/>
      <color theme="1"/>
      <name val="Microsoft YaHei Light"/>
      <charset val="134"/>
    </font>
    <font>
      <b/>
      <sz val="12"/>
      <color theme="1"/>
      <name val="Microsoft YaHei Light"/>
      <charset val="134"/>
    </font>
    <font>
      <b/>
      <sz val="10"/>
      <name val="Microsoft YaHei Light"/>
      <charset val="134"/>
    </font>
    <font>
      <sz val="10"/>
      <name val="Microsoft YaHei Light"/>
      <charset val="134"/>
    </font>
    <font>
      <sz val="10"/>
      <color indexed="8"/>
      <name val="Microsoft YaHei Light"/>
      <charset val="134"/>
    </font>
    <font>
      <sz val="9"/>
      <name val="Microsoft YaHei Light"/>
      <charset val="134"/>
    </font>
    <font>
      <b/>
      <sz val="9"/>
      <name val="Microsoft YaHei Light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10" borderId="10" applyNumberForma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Protection="0">
      <alignment vertical="center"/>
    </xf>
    <xf numFmtId="0" fontId="30" fillId="21" borderId="1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0" fillId="25" borderId="0" applyNumberFormat="0" applyBorder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6" fillId="0" borderId="19" applyNumberForma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10" fillId="4" borderId="0" applyNumberFormat="0" applyBorder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5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45" borderId="0" applyNumberFormat="0" applyBorder="0" applyProtection="0">
      <alignment vertical="center"/>
    </xf>
    <xf numFmtId="0" fontId="10" fillId="47" borderId="0" applyNumberFormat="0" applyBorder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20" fillId="48" borderId="0" applyNumberFormat="0" applyBorder="0" applyProtection="0">
      <alignment vertical="center"/>
    </xf>
    <xf numFmtId="0" fontId="20" fillId="14" borderId="0" applyNumberFormat="0" applyBorder="0" applyProtection="0">
      <alignment vertical="center"/>
    </xf>
    <xf numFmtId="0" fontId="20" fillId="46" borderId="0" applyNumberFormat="0" applyBorder="0" applyProtection="0">
      <alignment vertical="center"/>
    </xf>
    <xf numFmtId="0" fontId="20" fillId="49" borderId="0" applyNumberFormat="0" applyBorder="0" applyProtection="0">
      <alignment vertical="center"/>
    </xf>
    <xf numFmtId="0" fontId="20" fillId="50" borderId="0" applyNumberFormat="0" applyBorder="0" applyProtection="0">
      <alignment vertical="center"/>
    </xf>
    <xf numFmtId="0" fontId="20" fillId="51" borderId="0" applyNumberFormat="0" applyBorder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3" borderId="0" applyNumberFormat="0" applyBorder="0" applyProtection="0">
      <alignment vertical="center"/>
    </xf>
    <xf numFmtId="0" fontId="20" fillId="54" borderId="0" applyNumberFormat="0" applyBorder="0" applyProtection="0">
      <alignment vertical="center"/>
    </xf>
    <xf numFmtId="0" fontId="20" fillId="55" borderId="0" applyNumberFormat="0" applyBorder="0" applyProtection="0">
      <alignment vertical="center"/>
    </xf>
    <xf numFmtId="0" fontId="20" fillId="49" borderId="0" applyNumberFormat="0" applyBorder="0" applyProtection="0">
      <alignment vertical="center"/>
    </xf>
    <xf numFmtId="0" fontId="20" fillId="50" borderId="0" applyNumberFormat="0" applyBorder="0" applyProtection="0">
      <alignment vertical="center"/>
    </xf>
    <xf numFmtId="0" fontId="39" fillId="25" borderId="0" applyNumberFormat="0" applyBorder="0" applyProtection="0">
      <alignment vertical="center"/>
    </xf>
    <xf numFmtId="0" fontId="14" fillId="6" borderId="10" applyNumberFormat="0" applyProtection="0">
      <alignment vertical="center"/>
    </xf>
    <xf numFmtId="0" fontId="40" fillId="56" borderId="20" applyNumberFormat="0" applyProtection="0">
      <alignment vertical="center"/>
    </xf>
    <xf numFmtId="0" fontId="41" fillId="0" borderId="0" applyNumberFormat="0" applyBorder="0" applyProtection="0">
      <alignment vertical="center"/>
    </xf>
    <xf numFmtId="0" fontId="42" fillId="28" borderId="0" applyNumberFormat="0" applyBorder="0" applyProtection="0">
      <alignment vertical="center"/>
    </xf>
    <xf numFmtId="0" fontId="43" fillId="0" borderId="21" applyNumberFormat="0" applyProtection="0">
      <alignment vertical="center"/>
    </xf>
    <xf numFmtId="0" fontId="44" fillId="0" borderId="22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35" fillId="0" borderId="18" applyNumberFormat="0" applyProtection="0">
      <alignment vertical="center"/>
    </xf>
    <xf numFmtId="0" fontId="45" fillId="57" borderId="0" applyNumberFormat="0" applyBorder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58" borderId="23" applyNumberForma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2" fillId="6" borderId="8" applyNumberFormat="0" applyProtection="0">
      <alignment vertical="center"/>
    </xf>
    <xf numFmtId="0" fontId="38" fillId="0" borderId="0">
      <alignment vertical="center"/>
    </xf>
    <xf numFmtId="0" fontId="46" fillId="0" borderId="0" applyNumberFormat="0" applyBorder="0" applyProtection="0">
      <alignment vertical="center"/>
    </xf>
    <xf numFmtId="0" fontId="47" fillId="0" borderId="24" applyNumberFormat="0" applyProtection="0">
      <alignment vertical="center"/>
    </xf>
    <xf numFmtId="0" fontId="48" fillId="0" borderId="0" applyNumberFormat="0" applyBorder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20" fillId="54" borderId="0" applyNumberFormat="0" applyBorder="0" applyAlignment="0" applyProtection="0">
      <alignment vertical="center"/>
    </xf>
    <xf numFmtId="0" fontId="10" fillId="0" borderId="0"/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0" fillId="56" borderId="20" applyNumberFormat="0" applyAlignment="0" applyProtection="0">
      <alignment vertical="center"/>
    </xf>
    <xf numFmtId="0" fontId="40" fillId="56" borderId="2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38" fillId="58" borderId="23" applyNumberFormat="0" applyFont="0" applyAlignment="0" applyProtection="0">
      <alignment vertical="center"/>
    </xf>
    <xf numFmtId="0" fontId="38" fillId="58" borderId="23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" xfId="152" applyFont="1" applyFill="1" applyBorder="1" applyAlignment="1">
      <alignment horizontal="center" vertical="center" wrapText="1"/>
    </xf>
    <xf numFmtId="177" fontId="5" fillId="2" borderId="1" xfId="152" applyNumberFormat="1" applyFont="1" applyFill="1" applyBorder="1" applyAlignment="1">
      <alignment horizontal="center" vertical="center" wrapText="1"/>
    </xf>
    <xf numFmtId="0" fontId="6" fillId="0" borderId="2" xfId="152" applyFont="1" applyBorder="1" applyAlignment="1">
      <alignment horizontal="center" vertical="center" wrapText="1"/>
    </xf>
    <xf numFmtId="0" fontId="6" fillId="0" borderId="3" xfId="152" applyFont="1" applyBorder="1" applyAlignment="1">
      <alignment horizontal="left" vertical="center" wrapText="1"/>
    </xf>
    <xf numFmtId="0" fontId="6" fillId="0" borderId="1" xfId="152" applyFont="1" applyBorder="1" applyAlignment="1">
      <alignment horizontal="left" vertical="center" wrapText="1"/>
    </xf>
    <xf numFmtId="0" fontId="6" fillId="0" borderId="1" xfId="152" applyFont="1" applyBorder="1" applyAlignment="1">
      <alignment horizontal="center" vertical="center" wrapText="1"/>
    </xf>
    <xf numFmtId="177" fontId="6" fillId="0" borderId="1" xfId="15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152" applyFont="1" applyBorder="1" applyAlignment="1">
      <alignment horizontal="left" vertical="center" wrapText="1"/>
    </xf>
    <xf numFmtId="0" fontId="6" fillId="0" borderId="4" xfId="152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152" applyFont="1" applyBorder="1" applyAlignment="1">
      <alignment horizontal="center" vertical="center" wrapText="1"/>
    </xf>
    <xf numFmtId="0" fontId="7" fillId="0" borderId="1" xfId="152" applyFont="1" applyBorder="1" applyAlignment="1">
      <alignment horizontal="left" vertical="center" wrapText="1"/>
    </xf>
    <xf numFmtId="0" fontId="1" fillId="0" borderId="1" xfId="152" applyFont="1" applyBorder="1" applyAlignment="1">
      <alignment horizontal="left" vertical="center" wrapText="1"/>
    </xf>
    <xf numFmtId="177" fontId="6" fillId="0" borderId="1" xfId="152" applyNumberFormat="1" applyFont="1" applyBorder="1" applyAlignment="1">
      <alignment horizontal="left" vertical="center" wrapText="1"/>
    </xf>
    <xf numFmtId="0" fontId="7" fillId="0" borderId="1" xfId="152" applyFont="1" applyBorder="1" applyAlignment="1">
      <alignment vertical="center" wrapText="1"/>
    </xf>
    <xf numFmtId="0" fontId="6" fillId="0" borderId="3" xfId="15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55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152" applyFont="1" applyBorder="1" applyAlignment="1">
      <alignment horizontal="left" vertical="center" wrapText="1"/>
    </xf>
    <xf numFmtId="177" fontId="8" fillId="0" borderId="1" xfId="152" applyNumberFormat="1" applyFont="1" applyBorder="1" applyAlignment="1">
      <alignment horizontal="center" vertical="center" wrapText="1"/>
    </xf>
    <xf numFmtId="0" fontId="8" fillId="0" borderId="1" xfId="152" applyFont="1" applyBorder="1" applyAlignment="1">
      <alignment horizontal="center" vertical="center" wrapText="1"/>
    </xf>
    <xf numFmtId="0" fontId="6" fillId="0" borderId="4" xfId="152" applyFont="1" applyBorder="1" applyAlignment="1">
      <alignment horizontal="center" vertical="center" wrapText="1"/>
    </xf>
    <xf numFmtId="0" fontId="8" fillId="0" borderId="3" xfId="152" applyFont="1" applyBorder="1" applyAlignment="1">
      <alignment horizontal="left" vertical="center" wrapText="1"/>
    </xf>
    <xf numFmtId="0" fontId="8" fillId="0" borderId="2" xfId="152" applyFont="1" applyBorder="1" applyAlignment="1">
      <alignment horizontal="left" vertical="center" wrapText="1"/>
    </xf>
    <xf numFmtId="0" fontId="8" fillId="0" borderId="4" xfId="152" applyFont="1" applyBorder="1" applyAlignment="1">
      <alignment horizontal="left" vertical="center" wrapText="1"/>
    </xf>
    <xf numFmtId="0" fontId="7" fillId="0" borderId="2" xfId="152" applyFont="1" applyBorder="1" applyAlignment="1">
      <alignment horizontal="center" vertical="center" wrapText="1"/>
    </xf>
    <xf numFmtId="177" fontId="6" fillId="0" borderId="4" xfId="152" applyNumberFormat="1" applyFont="1" applyBorder="1" applyAlignment="1">
      <alignment horizontal="center" vertical="center" wrapText="1"/>
    </xf>
    <xf numFmtId="177" fontId="6" fillId="0" borderId="3" xfId="152" applyNumberFormat="1" applyFont="1" applyBorder="1" applyAlignment="1">
      <alignment horizontal="center" vertical="center" wrapText="1"/>
    </xf>
    <xf numFmtId="0" fontId="6" fillId="0" borderId="1" xfId="152" applyFont="1" applyFill="1" applyBorder="1" applyAlignment="1">
      <alignment horizontal="center" vertical="center" wrapText="1"/>
    </xf>
    <xf numFmtId="177" fontId="6" fillId="0" borderId="1" xfId="152" applyNumberFormat="1" applyFont="1" applyFill="1" applyBorder="1" applyAlignment="1">
      <alignment horizontal="center" vertical="center" wrapText="1"/>
    </xf>
    <xf numFmtId="0" fontId="6" fillId="0" borderId="1" xfId="152" applyFont="1" applyBorder="1" applyAlignment="1">
      <alignment vertical="center" wrapText="1"/>
    </xf>
    <xf numFmtId="0" fontId="6" fillId="0" borderId="3" xfId="74" applyFont="1" applyBorder="1" applyAlignment="1">
      <alignment horizontal="center" vertical="center" wrapText="1"/>
    </xf>
    <xf numFmtId="0" fontId="6" fillId="0" borderId="1" xfId="74" applyFont="1" applyBorder="1" applyAlignment="1">
      <alignment horizontal="left" vertical="center" wrapText="1"/>
    </xf>
    <xf numFmtId="177" fontId="6" fillId="0" borderId="1" xfId="74" applyNumberFormat="1" applyFont="1" applyBorder="1" applyAlignment="1">
      <alignment horizontal="center" vertical="center" wrapText="1"/>
    </xf>
    <xf numFmtId="0" fontId="6" fillId="0" borderId="2" xfId="74" applyFont="1" applyBorder="1" applyAlignment="1">
      <alignment horizontal="center" vertical="center" wrapText="1"/>
    </xf>
    <xf numFmtId="0" fontId="6" fillId="0" borderId="4" xfId="74" applyFont="1" applyBorder="1" applyAlignment="1">
      <alignment horizontal="center" vertical="center" wrapText="1"/>
    </xf>
    <xf numFmtId="0" fontId="7" fillId="0" borderId="1" xfId="108" applyFont="1" applyBorder="1" applyAlignment="1">
      <alignment horizontal="center" vertical="center" wrapText="1"/>
    </xf>
    <xf numFmtId="0" fontId="6" fillId="0" borderId="1" xfId="108" applyFont="1" applyBorder="1" applyAlignment="1">
      <alignment horizontal="left" vertical="center" wrapText="1"/>
    </xf>
    <xf numFmtId="0" fontId="6" fillId="0" borderId="1" xfId="108" applyFont="1" applyBorder="1" applyAlignment="1">
      <alignment vertical="center" wrapText="1"/>
    </xf>
    <xf numFmtId="0" fontId="6" fillId="0" borderId="1" xfId="108" applyFont="1" applyBorder="1" applyAlignment="1">
      <alignment horizontal="center" vertical="center" wrapText="1"/>
    </xf>
    <xf numFmtId="177" fontId="6" fillId="0" borderId="1" xfId="108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7" fontId="8" fillId="3" borderId="5" xfId="0" applyNumberFormat="1" applyFont="1" applyFill="1" applyBorder="1" applyAlignment="1">
      <alignment horizontal="center" vertical="center"/>
    </xf>
    <xf numFmtId="176" fontId="6" fillId="3" borderId="1" xfId="152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</cellXfs>
  <cellStyles count="181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20% - Accent4" xfId="8"/>
    <cellStyle name="40% - 强调文字颜色 3" xfId="9" builtinId="39"/>
    <cellStyle name="计算 2" xfId="10"/>
    <cellStyle name="Input 2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20% - 强调文字颜色 5 3" xfId="34"/>
    <cellStyle name="20% - Accent5 2" xfId="35"/>
    <cellStyle name="检查单元格" xfId="36" builtinId="23"/>
    <cellStyle name="40% - 强调文字颜色 4 2" xfId="37"/>
    <cellStyle name="20% - 强调文字颜色 6" xfId="38" builtinId="50"/>
    <cellStyle name="强调文字颜色 2" xfId="39" builtinId="33"/>
    <cellStyle name="链接单元格" xfId="40" builtinId="24"/>
    <cellStyle name="20% - Accent2 2" xfId="41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Accent3 2" xfId="47"/>
    <cellStyle name="20% - 强调文字颜色 5" xfId="48" builtinId="46"/>
    <cellStyle name="强调文字颜色 1" xfId="49" builtinId="29"/>
    <cellStyle name="链接单元格 3" xfId="50"/>
    <cellStyle name="20% - 强调文字颜色 1" xfId="51" builtinId="30"/>
    <cellStyle name="40% - 强调文字颜色 1" xfId="52" builtinId="31"/>
    <cellStyle name="输出 2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Heading 3 2" xfId="65"/>
    <cellStyle name="40% - 强调文字颜色 6" xfId="66" builtinId="51"/>
    <cellStyle name="60% - 强调文字颜色 6" xfId="67" builtinId="52"/>
    <cellStyle name="20% - 强调文字颜色 6 3" xfId="68"/>
    <cellStyle name="20% - Accent6 2" xfId="69"/>
    <cellStyle name="20% - Accent2" xfId="70"/>
    <cellStyle name="0,0_x005f_x000d__x005f_x000a_NA_x005f_x000d__x005f_x000a_" xfId="71"/>
    <cellStyle name="20% - Accent1 2" xfId="72"/>
    <cellStyle name="20% - 强调文字颜色 1 3" xfId="73"/>
    <cellStyle name="常规 4" xfId="74"/>
    <cellStyle name="20% - 强调文字颜色 4 3" xfId="75"/>
    <cellStyle name="20% - Accent4 2" xfId="76"/>
    <cellStyle name="20% - 强调文字颜色 2 2" xfId="77"/>
    <cellStyle name="20% - 强调文字颜色 3 2" xfId="78"/>
    <cellStyle name="常规 3" xfId="79"/>
    <cellStyle name="20% - 强调文字颜色 4 2" xfId="80"/>
    <cellStyle name="20% - 强调文字颜色 5 2" xfId="81"/>
    <cellStyle name="20% - 强调文字颜色 6 2" xfId="82"/>
    <cellStyle name="40% - Accent1 2" xfId="83"/>
    <cellStyle name="40% - Accent2 2" xfId="84"/>
    <cellStyle name="40% - Accent3 2" xfId="85"/>
    <cellStyle name="40% - Accent4 2" xfId="86"/>
    <cellStyle name="40% - Accent5 2" xfId="87"/>
    <cellStyle name="40% - Accent6 2" xfId="88"/>
    <cellStyle name="40% - 强调文字颜色 1 2" xfId="89"/>
    <cellStyle name="40% - 强调文字颜色 1 3" xfId="90"/>
    <cellStyle name="40% - 强调文字颜色 2 2" xfId="91"/>
    <cellStyle name="40% - 强调文字颜色 2 3" xfId="92"/>
    <cellStyle name="40% - 强调文字颜色 3 2" xfId="93"/>
    <cellStyle name="40% - 强调文字颜色 3 3" xfId="94"/>
    <cellStyle name="40% - 强调文字颜色 4 3" xfId="95"/>
    <cellStyle name="40% - 强调文字颜色 5 2" xfId="96"/>
    <cellStyle name="40% - 强调文字颜色 5 3" xfId="97"/>
    <cellStyle name="40% - 强调文字颜色 6 2" xfId="98"/>
    <cellStyle name="40% - 强调文字颜色 6 3" xfId="99"/>
    <cellStyle name="60% - Accent1 2" xfId="100"/>
    <cellStyle name="60% - Accent2 2" xfId="101"/>
    <cellStyle name="60% - Accent3 2" xfId="102"/>
    <cellStyle name="60% - Accent4 2" xfId="103"/>
    <cellStyle name="60% - Accent5 2" xfId="104"/>
    <cellStyle name="60% - Accent6 2" xfId="105"/>
    <cellStyle name="60% - 强调文字颜色 1 2" xfId="106"/>
    <cellStyle name="60% - 强调文字颜色 1 3" xfId="107"/>
    <cellStyle name="常规 5" xfId="108"/>
    <cellStyle name="60% - 强调文字颜色 2 2" xfId="109"/>
    <cellStyle name="60% - 强调文字颜色 3 2" xfId="110"/>
    <cellStyle name="60% - 强调文字颜色 3 3" xfId="111"/>
    <cellStyle name="60% - 强调文字颜色 4 2" xfId="112"/>
    <cellStyle name="60% - 强调文字颜色 4 3" xfId="113"/>
    <cellStyle name="60% - 强调文字颜色 5 2" xfId="114"/>
    <cellStyle name="60% - 强调文字颜色 5 3" xfId="115"/>
    <cellStyle name="60% - 强调文字颜色 6 2" xfId="116"/>
    <cellStyle name="60% - 强调文字颜色 6 3" xfId="117"/>
    <cellStyle name="Accent1 2" xfId="118"/>
    <cellStyle name="Accent2 2" xfId="119"/>
    <cellStyle name="Accent3 2" xfId="120"/>
    <cellStyle name="Accent4 2" xfId="121"/>
    <cellStyle name="Accent5 2" xfId="122"/>
    <cellStyle name="Bad 2" xfId="123"/>
    <cellStyle name="Calculation 2" xfId="124"/>
    <cellStyle name="Check Cell 2" xfId="125"/>
    <cellStyle name="Explanatory Text 2" xfId="126"/>
    <cellStyle name="Good 2" xfId="127"/>
    <cellStyle name="Heading 1 2" xfId="128"/>
    <cellStyle name="Heading 2 2" xfId="129"/>
    <cellStyle name="Heading 4 2" xfId="130"/>
    <cellStyle name="Linked Cell 2" xfId="131"/>
    <cellStyle name="Neutral 2" xfId="132"/>
    <cellStyle name="标题 5" xfId="133"/>
    <cellStyle name="Note 2" xfId="134"/>
    <cellStyle name="强调文字颜色 3 3" xfId="135"/>
    <cellStyle name="Output 2" xfId="136"/>
    <cellStyle name="常规 2 2" xfId="137"/>
    <cellStyle name="Title 2" xfId="138"/>
    <cellStyle name="Total 2" xfId="139"/>
    <cellStyle name="Warning Text 2" xfId="140"/>
    <cellStyle name="标题 1 2" xfId="141"/>
    <cellStyle name="标题 1 3" xfId="142"/>
    <cellStyle name="标题 2 2" xfId="143"/>
    <cellStyle name="标题 2 3" xfId="144"/>
    <cellStyle name="标题 3 2" xfId="145"/>
    <cellStyle name="标题 3 3" xfId="146"/>
    <cellStyle name="标题 4 2" xfId="147"/>
    <cellStyle name="标题 4 3" xfId="148"/>
    <cellStyle name="标题 6" xfId="149"/>
    <cellStyle name="差 2" xfId="150"/>
    <cellStyle name="差 3" xfId="151"/>
    <cellStyle name="常规 2" xfId="152"/>
    <cellStyle name="常规 3 2" xfId="153"/>
    <cellStyle name="强调文字颜色 2 3" xfId="154"/>
    <cellStyle name="常规_2015凯迪拉克博鳌年会接待SOW1226" xfId="155"/>
    <cellStyle name="好 2" xfId="156"/>
    <cellStyle name="好 3" xfId="157"/>
    <cellStyle name="汇总 2" xfId="158"/>
    <cellStyle name="汇总 3" xfId="159"/>
    <cellStyle name="检查单元格 2" xfId="160"/>
    <cellStyle name="检查单元格 3" xfId="161"/>
    <cellStyle name="警告文本 2" xfId="162"/>
    <cellStyle name="警告文本 3" xfId="163"/>
    <cellStyle name="链接单元格 2" xfId="164"/>
    <cellStyle name="强调文字颜色 1 2" xfId="165"/>
    <cellStyle name="强调文字颜色 1 3" xfId="166"/>
    <cellStyle name="强调文字颜色 2 2" xfId="167"/>
    <cellStyle name="强调文字颜色 3 2" xfId="168"/>
    <cellStyle name="强调文字颜色 4 2" xfId="169"/>
    <cellStyle name="强调文字颜色 4 3" xfId="170"/>
    <cellStyle name="强调文字颜色 5 2" xfId="171"/>
    <cellStyle name="强调文字颜色 5 3" xfId="172"/>
    <cellStyle name="强调文字颜色 6 2" xfId="173"/>
    <cellStyle name="强调文字颜色 6 3" xfId="174"/>
    <cellStyle name="输入 2" xfId="175"/>
    <cellStyle name="输入 3" xfId="176"/>
    <cellStyle name="样式 1" xfId="177"/>
    <cellStyle name="一般_Sheet1" xfId="178"/>
    <cellStyle name="注释 2" xfId="179"/>
    <cellStyle name="注释 3" xfId="1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zoomScale="90" zoomScaleNormal="90" zoomScaleSheetLayoutView="70" topLeftCell="A45" workbookViewId="0">
      <selection activeCell="H56" sqref="H56"/>
    </sheetView>
  </sheetViews>
  <sheetFormatPr defaultColWidth="8.90740740740741" defaultRowHeight="15.6" outlineLevelCol="7"/>
  <cols>
    <col min="1" max="1" width="20.7222222222222" style="1" customWidth="1"/>
    <col min="2" max="2" width="48.9074074074074" style="1" customWidth="1"/>
    <col min="3" max="3" width="79.0925925925926" style="1" customWidth="1"/>
    <col min="4" max="4" width="9.62962962962963" style="2" customWidth="1"/>
    <col min="5" max="7" width="10.6296296296296" style="1" customWidth="1"/>
    <col min="8" max="8" width="28.0925925925926" style="3" customWidth="1"/>
    <col min="9" max="16384" width="8.90740740740741" style="3"/>
  </cols>
  <sheetData>
    <row r="1" ht="29.1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7.4" spans="1:2">
      <c r="A2" s="5" t="s">
        <v>1</v>
      </c>
      <c r="B2" s="5"/>
    </row>
    <row r="3" ht="17.4" spans="1:2">
      <c r="A3" s="5" t="s">
        <v>2</v>
      </c>
      <c r="B3" s="5"/>
    </row>
    <row r="4" ht="17.4" spans="1:2">
      <c r="A4" s="5" t="s">
        <v>3</v>
      </c>
      <c r="B4" s="5"/>
    </row>
    <row r="5" ht="15" spans="1:8">
      <c r="A5" s="6"/>
      <c r="B5" s="6"/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</row>
    <row r="6" ht="15" spans="1:8">
      <c r="A6" s="8" t="s">
        <v>10</v>
      </c>
      <c r="B6" s="9" t="s">
        <v>11</v>
      </c>
      <c r="C6" s="10" t="s">
        <v>12</v>
      </c>
      <c r="D6" s="11">
        <v>600</v>
      </c>
      <c r="E6" s="12">
        <v>1</v>
      </c>
      <c r="F6" s="12">
        <v>120</v>
      </c>
      <c r="G6" s="12">
        <f t="shared" ref="G6:G25" si="0">D6*E6*F6</f>
        <v>72000</v>
      </c>
      <c r="H6" s="13"/>
    </row>
    <row r="7" ht="15" spans="1:8">
      <c r="A7" s="8"/>
      <c r="B7" s="14"/>
      <c r="C7" s="10" t="s">
        <v>13</v>
      </c>
      <c r="D7" s="11">
        <v>600</v>
      </c>
      <c r="E7" s="12">
        <v>1</v>
      </c>
      <c r="F7" s="12">
        <v>57</v>
      </c>
      <c r="G7" s="12">
        <f t="shared" si="0"/>
        <v>34200</v>
      </c>
      <c r="H7" s="13"/>
    </row>
    <row r="8" ht="15" spans="1:8">
      <c r="A8" s="8"/>
      <c r="B8" s="15"/>
      <c r="C8" s="10" t="s">
        <v>14</v>
      </c>
      <c r="D8" s="11">
        <v>100</v>
      </c>
      <c r="E8" s="12">
        <v>1</v>
      </c>
      <c r="F8" s="12">
        <v>14</v>
      </c>
      <c r="G8" s="12">
        <f t="shared" si="0"/>
        <v>1400</v>
      </c>
      <c r="H8" s="13" t="s">
        <v>15</v>
      </c>
    </row>
    <row r="9" ht="15" spans="1:8">
      <c r="A9" s="8"/>
      <c r="B9" s="9" t="s">
        <v>16</v>
      </c>
      <c r="C9" s="10" t="s">
        <v>12</v>
      </c>
      <c r="D9" s="11">
        <v>700</v>
      </c>
      <c r="E9" s="12">
        <v>1</v>
      </c>
      <c r="F9" s="12">
        <v>72</v>
      </c>
      <c r="G9" s="12">
        <f t="shared" si="0"/>
        <v>50400</v>
      </c>
      <c r="H9" s="13"/>
    </row>
    <row r="10" ht="15" spans="1:8">
      <c r="A10" s="8"/>
      <c r="B10" s="14"/>
      <c r="C10" s="10" t="s">
        <v>13</v>
      </c>
      <c r="D10" s="11">
        <v>700</v>
      </c>
      <c r="E10" s="12">
        <v>1</v>
      </c>
      <c r="F10" s="12">
        <v>30</v>
      </c>
      <c r="G10" s="12">
        <f t="shared" si="0"/>
        <v>21000</v>
      </c>
      <c r="H10" s="13"/>
    </row>
    <row r="11" ht="15" spans="1:8">
      <c r="A11" s="8"/>
      <c r="B11" s="15"/>
      <c r="C11" s="10" t="s">
        <v>17</v>
      </c>
      <c r="D11" s="11">
        <v>1600</v>
      </c>
      <c r="E11" s="12">
        <v>1</v>
      </c>
      <c r="F11" s="12">
        <v>1</v>
      </c>
      <c r="G11" s="12">
        <f t="shared" si="0"/>
        <v>1600</v>
      </c>
      <c r="H11" s="13"/>
    </row>
    <row r="12" ht="15" spans="1:8">
      <c r="A12" s="8"/>
      <c r="B12" s="9" t="s">
        <v>18</v>
      </c>
      <c r="C12" s="10" t="s">
        <v>19</v>
      </c>
      <c r="D12" s="11">
        <v>1014</v>
      </c>
      <c r="E12" s="12">
        <v>1</v>
      </c>
      <c r="F12" s="12">
        <v>10</v>
      </c>
      <c r="G12" s="12">
        <f t="shared" si="0"/>
        <v>10140</v>
      </c>
      <c r="H12" s="13"/>
    </row>
    <row r="13" ht="15" spans="1:8">
      <c r="A13" s="8"/>
      <c r="B13" s="14"/>
      <c r="C13" s="10" t="s">
        <v>20</v>
      </c>
      <c r="D13" s="11">
        <v>802</v>
      </c>
      <c r="E13" s="12">
        <v>1</v>
      </c>
      <c r="F13" s="12">
        <v>9</v>
      </c>
      <c r="G13" s="12">
        <f t="shared" si="0"/>
        <v>7218</v>
      </c>
      <c r="H13" s="13"/>
    </row>
    <row r="14" ht="15" spans="1:8">
      <c r="A14" s="8"/>
      <c r="B14" s="14"/>
      <c r="C14" s="10" t="s">
        <v>12</v>
      </c>
      <c r="D14" s="11">
        <v>1650</v>
      </c>
      <c r="E14" s="12">
        <v>1</v>
      </c>
      <c r="F14" s="12">
        <v>4</v>
      </c>
      <c r="G14" s="12">
        <f t="shared" si="0"/>
        <v>6600</v>
      </c>
      <c r="H14" s="13"/>
    </row>
    <row r="15" ht="15" spans="1:8">
      <c r="A15" s="8"/>
      <c r="B15" s="15"/>
      <c r="C15" s="10" t="s">
        <v>21</v>
      </c>
      <c r="D15" s="11">
        <v>2752</v>
      </c>
      <c r="E15" s="12">
        <v>1</v>
      </c>
      <c r="F15" s="12">
        <v>6</v>
      </c>
      <c r="G15" s="12">
        <f t="shared" si="0"/>
        <v>16512</v>
      </c>
      <c r="H15" s="13"/>
    </row>
    <row r="16" ht="15" spans="1:8">
      <c r="A16" s="8"/>
      <c r="B16" s="10" t="s">
        <v>22</v>
      </c>
      <c r="C16" s="10" t="s">
        <v>12</v>
      </c>
      <c r="D16" s="11">
        <v>600</v>
      </c>
      <c r="E16" s="12">
        <v>1</v>
      </c>
      <c r="F16" s="12">
        <v>3</v>
      </c>
      <c r="G16" s="12">
        <f t="shared" si="0"/>
        <v>1800</v>
      </c>
      <c r="H16" s="13"/>
    </row>
    <row r="17" spans="1:8">
      <c r="A17" s="8"/>
      <c r="B17" s="10"/>
      <c r="C17" s="10" t="s">
        <v>13</v>
      </c>
      <c r="D17" s="11">
        <v>600</v>
      </c>
      <c r="E17" s="12">
        <v>2</v>
      </c>
      <c r="F17" s="12">
        <v>25</v>
      </c>
      <c r="G17" s="12">
        <f t="shared" si="0"/>
        <v>30000</v>
      </c>
      <c r="H17" s="16"/>
    </row>
    <row r="18" ht="15" spans="1:8">
      <c r="A18" s="17" t="s">
        <v>23</v>
      </c>
      <c r="B18" s="18" t="s">
        <v>24</v>
      </c>
      <c r="C18" s="19" t="s">
        <v>25</v>
      </c>
      <c r="D18" s="12">
        <v>120</v>
      </c>
      <c r="E18" s="12">
        <v>1</v>
      </c>
      <c r="F18" s="12">
        <v>162</v>
      </c>
      <c r="G18" s="12">
        <f t="shared" si="0"/>
        <v>19440</v>
      </c>
      <c r="H18" s="20"/>
    </row>
    <row r="19" ht="15" spans="1:8">
      <c r="A19" s="17"/>
      <c r="B19" s="18"/>
      <c r="C19" s="10" t="s">
        <v>16</v>
      </c>
      <c r="D19" s="12">
        <v>150</v>
      </c>
      <c r="E19" s="12">
        <v>1</v>
      </c>
      <c r="F19" s="12">
        <v>97</v>
      </c>
      <c r="G19" s="12">
        <f t="shared" si="0"/>
        <v>14550</v>
      </c>
      <c r="H19" s="20"/>
    </row>
    <row r="20" ht="15" spans="1:8">
      <c r="A20" s="17"/>
      <c r="B20" s="18"/>
      <c r="C20" s="10" t="s">
        <v>26</v>
      </c>
      <c r="D20" s="12">
        <v>128</v>
      </c>
      <c r="E20" s="12">
        <v>1</v>
      </c>
      <c r="F20" s="12">
        <v>169</v>
      </c>
      <c r="G20" s="12">
        <f t="shared" si="0"/>
        <v>21632</v>
      </c>
      <c r="H20" s="20"/>
    </row>
    <row r="21" ht="15" spans="1:8">
      <c r="A21" s="17"/>
      <c r="B21" s="18" t="s">
        <v>27</v>
      </c>
      <c r="C21" s="10" t="s">
        <v>28</v>
      </c>
      <c r="D21" s="12">
        <v>98</v>
      </c>
      <c r="E21" s="12">
        <v>1</v>
      </c>
      <c r="F21" s="12">
        <v>20</v>
      </c>
      <c r="G21" s="12">
        <f t="shared" si="0"/>
        <v>1960</v>
      </c>
      <c r="H21" s="20"/>
    </row>
    <row r="22" ht="15" spans="1:8">
      <c r="A22" s="17"/>
      <c r="B22" s="21" t="s">
        <v>29</v>
      </c>
      <c r="C22" s="10" t="s">
        <v>30</v>
      </c>
      <c r="D22" s="12">
        <v>3400</v>
      </c>
      <c r="E22" s="12">
        <v>1</v>
      </c>
      <c r="F22" s="12">
        <v>9</v>
      </c>
      <c r="G22" s="12">
        <f t="shared" si="0"/>
        <v>30600</v>
      </c>
      <c r="H22" s="20"/>
    </row>
    <row r="23" ht="15" spans="1:8">
      <c r="A23" s="22" t="s">
        <v>31</v>
      </c>
      <c r="B23" s="23" t="s">
        <v>32</v>
      </c>
      <c r="C23" s="10"/>
      <c r="D23" s="12">
        <v>2000</v>
      </c>
      <c r="E23" s="12">
        <v>1</v>
      </c>
      <c r="F23" s="12">
        <v>7</v>
      </c>
      <c r="G23" s="12">
        <f t="shared" si="0"/>
        <v>14000</v>
      </c>
      <c r="H23" s="20"/>
    </row>
    <row r="24" ht="26.4" spans="1:8">
      <c r="A24" s="8"/>
      <c r="B24" s="23" t="s">
        <v>33</v>
      </c>
      <c r="C24" s="23" t="s">
        <v>34</v>
      </c>
      <c r="D24" s="12">
        <v>1300</v>
      </c>
      <c r="E24" s="24">
        <v>1</v>
      </c>
      <c r="F24" s="24">
        <v>7</v>
      </c>
      <c r="G24" s="12">
        <f t="shared" si="0"/>
        <v>9100</v>
      </c>
      <c r="H24" s="25"/>
    </row>
    <row r="25" ht="15" spans="1:8">
      <c r="A25" s="8"/>
      <c r="B25" s="23" t="s">
        <v>35</v>
      </c>
      <c r="C25" s="23" t="s">
        <v>36</v>
      </c>
      <c r="D25" s="12"/>
      <c r="E25" s="24">
        <v>1</v>
      </c>
      <c r="F25" s="24">
        <v>1</v>
      </c>
      <c r="G25" s="12"/>
      <c r="H25" s="25"/>
    </row>
    <row r="26" ht="26.4" spans="1:8">
      <c r="A26" s="8"/>
      <c r="B26" s="23" t="s">
        <v>37</v>
      </c>
      <c r="C26" s="23" t="s">
        <v>38</v>
      </c>
      <c r="D26" s="12">
        <v>1200</v>
      </c>
      <c r="E26" s="24">
        <v>1</v>
      </c>
      <c r="F26" s="24">
        <v>7</v>
      </c>
      <c r="G26" s="12">
        <f>D26*E26*F26</f>
        <v>8400</v>
      </c>
      <c r="H26" s="25"/>
    </row>
    <row r="27" ht="26.4" spans="1:8">
      <c r="A27" s="8"/>
      <c r="B27" s="23" t="s">
        <v>39</v>
      </c>
      <c r="C27" s="23" t="s">
        <v>40</v>
      </c>
      <c r="D27" s="12">
        <v>1200</v>
      </c>
      <c r="E27" s="24">
        <v>1</v>
      </c>
      <c r="F27" s="24">
        <v>7</v>
      </c>
      <c r="G27" s="12">
        <f>D27*E27*F27</f>
        <v>8400</v>
      </c>
      <c r="H27" s="25"/>
    </row>
    <row r="28" ht="15" spans="1:8">
      <c r="A28" s="8"/>
      <c r="B28" s="23" t="s">
        <v>41</v>
      </c>
      <c r="C28" s="23" t="s">
        <v>42</v>
      </c>
      <c r="D28" s="12">
        <v>2000</v>
      </c>
      <c r="E28" s="24">
        <v>1</v>
      </c>
      <c r="F28" s="24">
        <v>17</v>
      </c>
      <c r="G28" s="12">
        <f>D28*E28*F28</f>
        <v>34000</v>
      </c>
      <c r="H28" s="25"/>
    </row>
    <row r="29" ht="15" spans="1:8">
      <c r="A29" s="8"/>
      <c r="B29" s="23" t="s">
        <v>43</v>
      </c>
      <c r="C29" s="23" t="s">
        <v>44</v>
      </c>
      <c r="D29" s="12">
        <v>1200</v>
      </c>
      <c r="E29" s="24">
        <v>2</v>
      </c>
      <c r="F29" s="24">
        <v>8</v>
      </c>
      <c r="G29" s="12">
        <f>D29*E29*F29</f>
        <v>19200</v>
      </c>
      <c r="H29" s="25"/>
    </row>
    <row r="30" ht="15" spans="1:8">
      <c r="A30" s="8"/>
      <c r="B30" s="23" t="s">
        <v>45</v>
      </c>
      <c r="C30" s="23"/>
      <c r="D30" s="12">
        <v>1000</v>
      </c>
      <c r="E30" s="24">
        <v>1</v>
      </c>
      <c r="F30" s="24">
        <v>1</v>
      </c>
      <c r="G30" s="12">
        <f>D30*E30*F30</f>
        <v>1000</v>
      </c>
      <c r="H30" s="25"/>
    </row>
    <row r="31" ht="15" spans="1:8">
      <c r="A31" s="8"/>
      <c r="B31" s="26" t="s">
        <v>46</v>
      </c>
      <c r="C31" s="23"/>
      <c r="D31" s="12"/>
      <c r="E31" s="27">
        <v>1</v>
      </c>
      <c r="F31" s="27">
        <v>1</v>
      </c>
      <c r="G31" s="12"/>
      <c r="H31" s="25"/>
    </row>
    <row r="32" ht="15" spans="1:8">
      <c r="A32" s="8"/>
      <c r="B32" s="26" t="s">
        <v>47</v>
      </c>
      <c r="C32" s="26" t="s">
        <v>48</v>
      </c>
      <c r="D32" s="12">
        <v>100</v>
      </c>
      <c r="E32" s="27">
        <v>2</v>
      </c>
      <c r="F32" s="27">
        <v>20</v>
      </c>
      <c r="G32" s="12">
        <f t="shared" ref="G32:G41" si="1">D32*E32*F32</f>
        <v>4000</v>
      </c>
      <c r="H32" s="25"/>
    </row>
    <row r="33" ht="15" spans="1:8">
      <c r="A33" s="8"/>
      <c r="B33" s="26" t="s">
        <v>49</v>
      </c>
      <c r="C33" s="26" t="s">
        <v>50</v>
      </c>
      <c r="D33" s="28">
        <v>1500</v>
      </c>
      <c r="E33" s="27">
        <v>1</v>
      </c>
      <c r="F33" s="27">
        <v>3</v>
      </c>
      <c r="G33" s="12">
        <f t="shared" si="1"/>
        <v>4500</v>
      </c>
      <c r="H33" s="25"/>
    </row>
    <row r="34" ht="15" spans="1:8">
      <c r="A34" s="29"/>
      <c r="B34" s="26" t="s">
        <v>51</v>
      </c>
      <c r="C34" s="26" t="s">
        <v>52</v>
      </c>
      <c r="D34" s="28">
        <v>4</v>
      </c>
      <c r="E34" s="27">
        <v>1</v>
      </c>
      <c r="F34" s="27">
        <v>500</v>
      </c>
      <c r="G34" s="12">
        <f t="shared" si="1"/>
        <v>2000</v>
      </c>
      <c r="H34" s="25"/>
    </row>
    <row r="35" ht="15" spans="1:8">
      <c r="A35" s="22" t="s">
        <v>53</v>
      </c>
      <c r="B35" s="30" t="s">
        <v>54</v>
      </c>
      <c r="C35" s="26" t="s">
        <v>55</v>
      </c>
      <c r="D35" s="28">
        <v>4500</v>
      </c>
      <c r="E35" s="27">
        <v>1</v>
      </c>
      <c r="F35" s="27">
        <v>1</v>
      </c>
      <c r="G35" s="12">
        <f t="shared" si="1"/>
        <v>4500</v>
      </c>
      <c r="H35" s="25"/>
    </row>
    <row r="36" ht="15" spans="1:8">
      <c r="A36" s="8"/>
      <c r="B36" s="31"/>
      <c r="C36" s="26" t="s">
        <v>56</v>
      </c>
      <c r="D36" s="28">
        <v>12000</v>
      </c>
      <c r="E36" s="27">
        <v>1</v>
      </c>
      <c r="F36" s="27">
        <v>1</v>
      </c>
      <c r="G36" s="12">
        <f t="shared" si="1"/>
        <v>12000</v>
      </c>
      <c r="H36" s="25"/>
    </row>
    <row r="37" ht="15" spans="1:8">
      <c r="A37" s="29"/>
      <c r="B37" s="32"/>
      <c r="C37" s="26" t="s">
        <v>57</v>
      </c>
      <c r="D37" s="28">
        <v>4500</v>
      </c>
      <c r="E37" s="27">
        <v>1</v>
      </c>
      <c r="F37" s="27">
        <v>1</v>
      </c>
      <c r="G37" s="12">
        <f t="shared" si="1"/>
        <v>4500</v>
      </c>
      <c r="H37" s="25"/>
    </row>
    <row r="38" ht="15" spans="1:8">
      <c r="A38" s="33" t="s">
        <v>58</v>
      </c>
      <c r="B38" s="15" t="s">
        <v>59</v>
      </c>
      <c r="C38" s="15" t="s">
        <v>60</v>
      </c>
      <c r="D38" s="29">
        <v>100</v>
      </c>
      <c r="E38" s="34">
        <v>1</v>
      </c>
      <c r="F38" s="34">
        <v>10</v>
      </c>
      <c r="G38" s="34">
        <f t="shared" si="1"/>
        <v>1000</v>
      </c>
      <c r="H38" s="34"/>
    </row>
    <row r="39" ht="15" spans="1:8">
      <c r="A39" s="33"/>
      <c r="B39" s="10" t="s">
        <v>61</v>
      </c>
      <c r="C39" s="10" t="s">
        <v>62</v>
      </c>
      <c r="D39" s="11">
        <v>50</v>
      </c>
      <c r="E39" s="12">
        <v>1</v>
      </c>
      <c r="F39" s="12">
        <v>10</v>
      </c>
      <c r="G39" s="12">
        <f t="shared" si="1"/>
        <v>500</v>
      </c>
      <c r="H39" s="12"/>
    </row>
    <row r="40" ht="15" spans="1:8">
      <c r="A40" s="33"/>
      <c r="B40" s="10" t="s">
        <v>63</v>
      </c>
      <c r="C40" s="10" t="s">
        <v>64</v>
      </c>
      <c r="D40" s="11">
        <v>12</v>
      </c>
      <c r="E40" s="12">
        <v>1</v>
      </c>
      <c r="F40" s="12">
        <v>50</v>
      </c>
      <c r="G40" s="12">
        <f t="shared" si="1"/>
        <v>600</v>
      </c>
      <c r="H40" s="12"/>
    </row>
    <row r="41" ht="15" spans="1:8">
      <c r="A41" s="33"/>
      <c r="B41" s="10" t="s">
        <v>65</v>
      </c>
      <c r="C41" s="10" t="s">
        <v>66</v>
      </c>
      <c r="D41" s="11">
        <v>200</v>
      </c>
      <c r="E41" s="12">
        <v>1</v>
      </c>
      <c r="F41" s="12">
        <v>6</v>
      </c>
      <c r="G41" s="12">
        <f t="shared" si="1"/>
        <v>1200</v>
      </c>
      <c r="H41" s="12"/>
    </row>
    <row r="42" ht="15" spans="1:8">
      <c r="A42" s="33"/>
      <c r="B42" s="10" t="s">
        <v>67</v>
      </c>
      <c r="C42" s="10" t="s">
        <v>68</v>
      </c>
      <c r="D42" s="11">
        <v>4500</v>
      </c>
      <c r="E42" s="12">
        <v>1</v>
      </c>
      <c r="F42" s="12">
        <v>4</v>
      </c>
      <c r="G42" s="12">
        <f>D42*E42*F42</f>
        <v>18000</v>
      </c>
      <c r="H42" s="12"/>
    </row>
    <row r="43" ht="15" spans="1:8">
      <c r="A43" s="33"/>
      <c r="B43" s="10" t="s">
        <v>69</v>
      </c>
      <c r="C43" s="10" t="s">
        <v>70</v>
      </c>
      <c r="D43" s="11">
        <v>3</v>
      </c>
      <c r="E43" s="12">
        <v>1</v>
      </c>
      <c r="F43" s="12">
        <v>500</v>
      </c>
      <c r="G43" s="12">
        <f>D43*E43*F43</f>
        <v>1500</v>
      </c>
      <c r="H43" s="12"/>
    </row>
    <row r="44" ht="15" spans="1:8">
      <c r="A44" s="33"/>
      <c r="B44" s="9" t="s">
        <v>71</v>
      </c>
      <c r="C44" s="9" t="s">
        <v>72</v>
      </c>
      <c r="D44" s="22"/>
      <c r="E44" s="35">
        <v>1</v>
      </c>
      <c r="F44" s="35">
        <v>500</v>
      </c>
      <c r="G44" s="12">
        <f>D44*E44*F44</f>
        <v>0</v>
      </c>
      <c r="H44" s="12"/>
    </row>
    <row r="45" ht="15" spans="1:8">
      <c r="A45" s="22" t="s">
        <v>73</v>
      </c>
      <c r="B45" s="10" t="s">
        <v>74</v>
      </c>
      <c r="C45" s="10" t="s">
        <v>75</v>
      </c>
      <c r="D45" s="36">
        <v>61000</v>
      </c>
      <c r="E45" s="37">
        <v>1</v>
      </c>
      <c r="F45" s="37">
        <v>1</v>
      </c>
      <c r="G45" s="37">
        <f t="shared" ref="G45:G57" si="2">D45*E45*F45</f>
        <v>61000</v>
      </c>
      <c r="H45" s="12"/>
    </row>
    <row r="46" ht="15" spans="1:8">
      <c r="A46" s="8"/>
      <c r="B46" s="10" t="s">
        <v>76</v>
      </c>
      <c r="C46" s="10" t="s">
        <v>77</v>
      </c>
      <c r="D46" s="36">
        <v>27399.39</v>
      </c>
      <c r="E46" s="37">
        <v>1</v>
      </c>
      <c r="F46" s="37">
        <v>1</v>
      </c>
      <c r="G46" s="37">
        <f t="shared" si="2"/>
        <v>27399.39</v>
      </c>
      <c r="H46" s="12"/>
    </row>
    <row r="47" ht="15" spans="1:8">
      <c r="A47" s="29"/>
      <c r="B47" s="10" t="s">
        <v>23</v>
      </c>
      <c r="C47" s="10" t="s">
        <v>28</v>
      </c>
      <c r="D47" s="11">
        <v>78</v>
      </c>
      <c r="E47" s="12">
        <v>1</v>
      </c>
      <c r="F47" s="12">
        <v>52</v>
      </c>
      <c r="G47" s="12">
        <f t="shared" si="2"/>
        <v>4056</v>
      </c>
      <c r="H47" s="12"/>
    </row>
    <row r="48" ht="15" spans="1:8">
      <c r="A48" s="22" t="s">
        <v>78</v>
      </c>
      <c r="B48" s="10" t="s">
        <v>74</v>
      </c>
      <c r="C48" s="10" t="s">
        <v>75</v>
      </c>
      <c r="D48" s="36">
        <v>37516</v>
      </c>
      <c r="E48" s="37">
        <v>1</v>
      </c>
      <c r="F48" s="37">
        <v>1</v>
      </c>
      <c r="G48" s="37">
        <f t="shared" si="2"/>
        <v>37516</v>
      </c>
      <c r="H48" s="12"/>
    </row>
    <row r="49" ht="15" spans="1:8">
      <c r="A49" s="8"/>
      <c r="B49" s="10" t="s">
        <v>79</v>
      </c>
      <c r="C49" s="10"/>
      <c r="D49" s="36">
        <v>500</v>
      </c>
      <c r="E49" s="37">
        <v>1</v>
      </c>
      <c r="F49" s="37">
        <v>2</v>
      </c>
      <c r="G49" s="37">
        <f t="shared" si="2"/>
        <v>1000</v>
      </c>
      <c r="H49" s="12"/>
    </row>
    <row r="50" ht="15" spans="1:8">
      <c r="A50" s="8"/>
      <c r="B50" s="10" t="s">
        <v>10</v>
      </c>
      <c r="C50" s="10" t="s">
        <v>80</v>
      </c>
      <c r="D50" s="36">
        <v>100</v>
      </c>
      <c r="E50" s="37">
        <v>1</v>
      </c>
      <c r="F50" s="37">
        <v>16</v>
      </c>
      <c r="G50" s="37">
        <f t="shared" si="2"/>
        <v>1600</v>
      </c>
      <c r="H50" s="12" t="s">
        <v>81</v>
      </c>
    </row>
    <row r="51" ht="14.15" customHeight="1" spans="1:8">
      <c r="A51" s="11" t="s">
        <v>82</v>
      </c>
      <c r="B51" s="10" t="s">
        <v>83</v>
      </c>
      <c r="C51" s="38" t="s">
        <v>84</v>
      </c>
      <c r="D51" s="36">
        <v>50</v>
      </c>
      <c r="E51" s="37">
        <v>3</v>
      </c>
      <c r="F51" s="37">
        <v>10</v>
      </c>
      <c r="G51" s="37">
        <f t="shared" si="2"/>
        <v>1500</v>
      </c>
      <c r="H51" s="12"/>
    </row>
    <row r="52" ht="15" spans="1:8">
      <c r="A52" s="11"/>
      <c r="B52" s="10" t="s">
        <v>85</v>
      </c>
      <c r="C52" s="10" t="s">
        <v>86</v>
      </c>
      <c r="D52" s="11">
        <v>400</v>
      </c>
      <c r="E52" s="12">
        <v>1</v>
      </c>
      <c r="F52" s="12">
        <v>20</v>
      </c>
      <c r="G52" s="12">
        <f t="shared" si="2"/>
        <v>8000</v>
      </c>
      <c r="H52" s="12"/>
    </row>
    <row r="53" ht="15" spans="1:8">
      <c r="A53" s="11"/>
      <c r="B53" s="10" t="s">
        <v>84</v>
      </c>
      <c r="C53" s="10" t="s">
        <v>87</v>
      </c>
      <c r="D53" s="11">
        <v>400</v>
      </c>
      <c r="E53" s="12">
        <v>2</v>
      </c>
      <c r="F53" s="12">
        <v>8</v>
      </c>
      <c r="G53" s="12">
        <f t="shared" si="2"/>
        <v>6400</v>
      </c>
      <c r="H53" s="12" t="s">
        <v>88</v>
      </c>
    </row>
    <row r="54" ht="15" spans="1:8">
      <c r="A54" s="39" t="s">
        <v>89</v>
      </c>
      <c r="B54" s="40" t="s">
        <v>90</v>
      </c>
      <c r="C54" s="38"/>
      <c r="D54" s="11">
        <v>19347</v>
      </c>
      <c r="E54" s="41">
        <v>1</v>
      </c>
      <c r="F54" s="41">
        <v>1</v>
      </c>
      <c r="G54" s="12">
        <f t="shared" si="2"/>
        <v>19347</v>
      </c>
      <c r="H54" s="12"/>
    </row>
    <row r="55" ht="15" spans="1:8">
      <c r="A55" s="42"/>
      <c r="B55" s="40" t="s">
        <v>91</v>
      </c>
      <c r="C55" s="38" t="s">
        <v>92</v>
      </c>
      <c r="D55" s="11">
        <v>2900</v>
      </c>
      <c r="E55" s="41">
        <v>2</v>
      </c>
      <c r="F55" s="41">
        <v>2</v>
      </c>
      <c r="G55" s="12">
        <f>D55*E55*F55</f>
        <v>11600</v>
      </c>
      <c r="H55" s="12"/>
    </row>
    <row r="56" ht="15" spans="1:8">
      <c r="A56" s="42"/>
      <c r="B56" s="40" t="s">
        <v>93</v>
      </c>
      <c r="C56" s="38" t="s">
        <v>94</v>
      </c>
      <c r="D56" s="11">
        <v>1500</v>
      </c>
      <c r="E56" s="41">
        <v>2</v>
      </c>
      <c r="F56" s="41">
        <v>11</v>
      </c>
      <c r="G56" s="12">
        <f>D56*E56*F56</f>
        <v>33000</v>
      </c>
      <c r="H56" s="12"/>
    </row>
    <row r="57" ht="15" spans="1:8">
      <c r="A57" s="42"/>
      <c r="B57" s="40" t="s">
        <v>95</v>
      </c>
      <c r="C57" s="38"/>
      <c r="D57" s="11">
        <v>3800</v>
      </c>
      <c r="E57" s="41">
        <v>1</v>
      </c>
      <c r="F57" s="41">
        <v>1</v>
      </c>
      <c r="G57" s="12">
        <f>D57*E57*F57</f>
        <v>3800</v>
      </c>
      <c r="H57" s="12"/>
    </row>
    <row r="58" ht="15" spans="1:8">
      <c r="A58" s="42"/>
      <c r="B58" s="40" t="s">
        <v>96</v>
      </c>
      <c r="C58" s="38" t="s">
        <v>97</v>
      </c>
      <c r="D58" s="11">
        <v>1800</v>
      </c>
      <c r="E58" s="41">
        <v>1</v>
      </c>
      <c r="F58" s="41">
        <v>1</v>
      </c>
      <c r="G58" s="12">
        <f>D58*E58*F58</f>
        <v>1800</v>
      </c>
      <c r="H58" s="12"/>
    </row>
    <row r="59" ht="15" spans="1:8">
      <c r="A59" s="42"/>
      <c r="B59" s="40" t="s">
        <v>98</v>
      </c>
      <c r="C59" s="38" t="s">
        <v>99</v>
      </c>
      <c r="D59" s="11">
        <v>4396</v>
      </c>
      <c r="E59" s="41">
        <v>1</v>
      </c>
      <c r="F59" s="41">
        <v>1</v>
      </c>
      <c r="G59" s="12">
        <f t="shared" ref="G58:G71" si="3">D59*E59*F59</f>
        <v>4396</v>
      </c>
      <c r="H59" s="12"/>
    </row>
    <row r="60" ht="15" spans="1:8">
      <c r="A60" s="42"/>
      <c r="B60" s="40" t="s">
        <v>100</v>
      </c>
      <c r="C60" s="38"/>
      <c r="D60" s="11">
        <v>450</v>
      </c>
      <c r="E60" s="41">
        <v>1</v>
      </c>
      <c r="F60" s="41">
        <v>6</v>
      </c>
      <c r="G60" s="12">
        <f t="shared" si="3"/>
        <v>2700</v>
      </c>
      <c r="H60" s="12"/>
    </row>
    <row r="61" ht="15" spans="1:8">
      <c r="A61" s="42"/>
      <c r="B61" s="40" t="s">
        <v>101</v>
      </c>
      <c r="C61" s="38"/>
      <c r="D61" s="11">
        <v>4650</v>
      </c>
      <c r="E61" s="41">
        <v>1</v>
      </c>
      <c r="F61" s="41">
        <v>1</v>
      </c>
      <c r="G61" s="12">
        <f t="shared" si="3"/>
        <v>4650</v>
      </c>
      <c r="H61" s="12"/>
    </row>
    <row r="62" ht="15" spans="1:8">
      <c r="A62" s="42"/>
      <c r="B62" s="40" t="s">
        <v>102</v>
      </c>
      <c r="C62" s="38"/>
      <c r="D62" s="11">
        <v>4000</v>
      </c>
      <c r="E62" s="41">
        <v>1</v>
      </c>
      <c r="F62" s="41">
        <v>1</v>
      </c>
      <c r="G62" s="12">
        <f t="shared" si="3"/>
        <v>4000</v>
      </c>
      <c r="H62" s="12"/>
    </row>
    <row r="63" ht="15" spans="1:8">
      <c r="A63" s="42"/>
      <c r="B63" s="40" t="s">
        <v>103</v>
      </c>
      <c r="C63" s="38"/>
      <c r="D63" s="11">
        <v>7688</v>
      </c>
      <c r="E63" s="41">
        <v>1</v>
      </c>
      <c r="F63" s="41">
        <v>1</v>
      </c>
      <c r="G63" s="12">
        <f t="shared" si="3"/>
        <v>7688</v>
      </c>
      <c r="H63" s="12"/>
    </row>
    <row r="64" ht="15" spans="1:8">
      <c r="A64" s="42"/>
      <c r="B64" s="40" t="s">
        <v>104</v>
      </c>
      <c r="C64" s="38" t="s">
        <v>105</v>
      </c>
      <c r="D64" s="11">
        <v>10516</v>
      </c>
      <c r="E64" s="41">
        <v>1</v>
      </c>
      <c r="F64" s="41">
        <v>1</v>
      </c>
      <c r="G64" s="12">
        <f t="shared" si="3"/>
        <v>10516</v>
      </c>
      <c r="H64" s="12"/>
    </row>
    <row r="65" ht="15" spans="1:8">
      <c r="A65" s="42"/>
      <c r="B65" s="40" t="s">
        <v>106</v>
      </c>
      <c r="C65" s="38"/>
      <c r="D65" s="11">
        <v>902</v>
      </c>
      <c r="E65" s="41">
        <v>1</v>
      </c>
      <c r="F65" s="41">
        <v>1</v>
      </c>
      <c r="G65" s="12">
        <f t="shared" si="3"/>
        <v>902</v>
      </c>
      <c r="H65" s="12"/>
    </row>
    <row r="66" ht="15" spans="1:8">
      <c r="A66" s="43"/>
      <c r="B66" s="40" t="s">
        <v>107</v>
      </c>
      <c r="C66" s="38"/>
      <c r="D66" s="11">
        <v>1000</v>
      </c>
      <c r="E66" s="41">
        <v>1</v>
      </c>
      <c r="F66" s="41">
        <v>1</v>
      </c>
      <c r="G66" s="12">
        <f t="shared" si="3"/>
        <v>1000</v>
      </c>
      <c r="H66" s="12"/>
    </row>
    <row r="67" ht="15" spans="1:8">
      <c r="A67" s="44" t="s">
        <v>108</v>
      </c>
      <c r="B67" s="40" t="s">
        <v>109</v>
      </c>
      <c r="C67" s="38" t="s">
        <v>110</v>
      </c>
      <c r="D67" s="11">
        <v>30000</v>
      </c>
      <c r="E67" s="11">
        <v>1</v>
      </c>
      <c r="F67" s="11">
        <v>1</v>
      </c>
      <c r="G67" s="12">
        <f t="shared" si="3"/>
        <v>30000</v>
      </c>
      <c r="H67" s="12"/>
    </row>
    <row r="68" ht="15" spans="1:8">
      <c r="A68" s="44"/>
      <c r="B68" s="40" t="s">
        <v>111</v>
      </c>
      <c r="C68" s="38" t="s">
        <v>112</v>
      </c>
      <c r="D68" s="11">
        <v>5000</v>
      </c>
      <c r="E68" s="11">
        <v>1</v>
      </c>
      <c r="F68" s="11">
        <v>1</v>
      </c>
      <c r="G68" s="12">
        <f t="shared" si="3"/>
        <v>5000</v>
      </c>
      <c r="H68" s="12"/>
    </row>
    <row r="69" ht="15" spans="1:8">
      <c r="A69" s="44"/>
      <c r="B69" s="45" t="s">
        <v>113</v>
      </c>
      <c r="C69" s="46" t="s">
        <v>114</v>
      </c>
      <c r="D69" s="47">
        <v>300</v>
      </c>
      <c r="E69" s="48">
        <v>7</v>
      </c>
      <c r="F69" s="48">
        <v>4</v>
      </c>
      <c r="G69" s="12">
        <f t="shared" si="3"/>
        <v>8400</v>
      </c>
      <c r="H69" s="12"/>
    </row>
    <row r="70" ht="15" spans="1:8">
      <c r="A70" s="44"/>
      <c r="B70" s="45" t="s">
        <v>115</v>
      </c>
      <c r="C70" s="46" t="s">
        <v>116</v>
      </c>
      <c r="D70" s="47">
        <v>0.3</v>
      </c>
      <c r="E70" s="48">
        <v>12</v>
      </c>
      <c r="F70" s="48">
        <v>1000</v>
      </c>
      <c r="G70" s="12">
        <f t="shared" si="3"/>
        <v>3600</v>
      </c>
      <c r="H70" s="12"/>
    </row>
    <row r="71" ht="15" spans="1:8">
      <c r="A71" s="44"/>
      <c r="B71" s="45" t="s">
        <v>117</v>
      </c>
      <c r="C71" s="46"/>
      <c r="D71" s="47">
        <v>2000</v>
      </c>
      <c r="E71" s="48">
        <v>1</v>
      </c>
      <c r="F71" s="48">
        <v>1</v>
      </c>
      <c r="G71" s="12">
        <f t="shared" si="3"/>
        <v>2000</v>
      </c>
      <c r="H71" s="12"/>
    </row>
    <row r="72" ht="15" spans="1:8">
      <c r="A72" s="49" t="s">
        <v>118</v>
      </c>
      <c r="B72" s="49"/>
      <c r="C72" s="49"/>
      <c r="D72" s="49"/>
      <c r="E72" s="49"/>
      <c r="F72" s="49"/>
      <c r="G72" s="50">
        <f>SUM(G6:G71)</f>
        <v>792322.39</v>
      </c>
      <c r="H72" s="51"/>
    </row>
    <row r="73" ht="15" spans="1:8">
      <c r="A73" s="52" t="s">
        <v>119</v>
      </c>
      <c r="B73" s="53"/>
      <c r="C73" s="53"/>
      <c r="D73" s="53"/>
      <c r="E73" s="53"/>
      <c r="F73" s="54"/>
      <c r="G73" s="55">
        <f>G72*0.1</f>
        <v>79232.239</v>
      </c>
      <c r="H73" s="51"/>
    </row>
    <row r="74" ht="15" spans="1:8">
      <c r="A74" s="52" t="s">
        <v>120</v>
      </c>
      <c r="B74" s="53"/>
      <c r="C74" s="53"/>
      <c r="D74" s="53"/>
      <c r="E74" s="53"/>
      <c r="F74" s="54"/>
      <c r="G74" s="56">
        <f>SUM(G72:G73)</f>
        <v>871554.629</v>
      </c>
      <c r="H74" s="51"/>
    </row>
  </sheetData>
  <mergeCells count="25">
    <mergeCell ref="A1:H1"/>
    <mergeCell ref="A2:B2"/>
    <mergeCell ref="A3:B3"/>
    <mergeCell ref="A4:B4"/>
    <mergeCell ref="A5:B5"/>
    <mergeCell ref="A72:F72"/>
    <mergeCell ref="A73:F73"/>
    <mergeCell ref="A74:F74"/>
    <mergeCell ref="A6:A17"/>
    <mergeCell ref="A18:A22"/>
    <mergeCell ref="A23:A34"/>
    <mergeCell ref="A35:A37"/>
    <mergeCell ref="A38:A44"/>
    <mergeCell ref="A45:A47"/>
    <mergeCell ref="A48:A50"/>
    <mergeCell ref="A51:A53"/>
    <mergeCell ref="A54:A66"/>
    <mergeCell ref="A67:A71"/>
    <mergeCell ref="B6:B8"/>
    <mergeCell ref="B9:B11"/>
    <mergeCell ref="B12:B15"/>
    <mergeCell ref="B16:B17"/>
    <mergeCell ref="B18:B20"/>
    <mergeCell ref="B35:B37"/>
    <mergeCell ref="H18:H19"/>
  </mergeCells>
  <printOptions horizontalCentered="1"/>
  <pageMargins left="0.236220472440945" right="0.236220472440945" top="0.748031496062992" bottom="0.748031496062992" header="0.31496062992126" footer="0.3149606299212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马可</cp:lastModifiedBy>
  <dcterms:created xsi:type="dcterms:W3CDTF">2014-11-26T07:00:00Z</dcterms:created>
  <cp:lastPrinted>2021-03-16T02:18:00Z</cp:lastPrinted>
  <dcterms:modified xsi:type="dcterms:W3CDTF">2023-04-25T14:04:32Z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2052-11.1.0.14036</vt:lpwstr>
  </property>
  <property fmtid="{D5CDD505-2E9C-101B-9397-08002B2CF9AE}" pid="5" name="ICV">
    <vt:lpwstr>15A9C7F7F00C4626A83F5196996792DF_13</vt:lpwstr>
  </property>
</Properties>
</file>