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<sst xmlns="http://schemas.openxmlformats.org/spreadsheetml/2006/main" count="102">
  <si>
    <t>【借款报销单】</t>
  </si>
  <si>
    <t>团号：HMEA-181012-STY225</t>
  </si>
  <si>
    <t>会议日期：10.12-10.21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</si>
  <si>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</si>
  <si>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</si>
  <si>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</si>
  <si>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</si>
  <si>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</si>
  <si>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</si>
  <si>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</si>
  <si>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</si>
  <si>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</si>
  <si>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</si>
  <si>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</si>
  <si>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</si>
  <si>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</si>
  <si>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</si>
  <si>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</si>
  <si>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</si>
  <si>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公关公司报销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</si>
  <si>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</si>
  <si>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</si>
  <si>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</si>
  <si>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</si>
  <si>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</si>
  <si>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</si>
  <si>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</si>
  <si>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</si>
  <si>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</si>
  <si>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车内零食购买费用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</si>
  <si>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</si>
  <si>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</si>
  <si>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</si>
  <si>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</si>
  <si>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</si>
  <si>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</si>
  <si>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</si>
  <si>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</si>
  <si>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</si>
  <si>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</si>
  <si>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</si>
  <si>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</si>
  <si>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</si>
  <si>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代驾费</t>
  </si>
  <si>
    <t>试驾车洗车加油费用</t>
  </si>
  <si>
    <t>快递费</t>
  </si>
  <si>
    <t>道路救援</t>
  </si>
  <si>
    <t>洗车费</t>
  </si>
  <si>
    <t>手机卡办理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</si>
  <si>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</si>
  <si>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</si>
  <si>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</si>
  <si>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</si>
  <si>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</si>
  <si>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</si>
  <si>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</si>
  <si>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</si>
  <si>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</si>
  <si>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</si>
  <si>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</si>
  <si>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</si>
  <si>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</si>
  <si>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</si>
  <si>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</si>
  <si>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</si>
  <si>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</si>
  <si>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北京、桂林</t>
  </si>
  <si>
    <t>部门:</t>
  </si>
  <si>
    <t>会奖六部</t>
  </si>
  <si>
    <t>发生日期:</t>
  </si>
  <si>
    <t>9.1-9.7</t>
  </si>
  <si>
    <t>报销日期:</t>
  </si>
  <si>
    <t>团号:</t>
  </si>
  <si>
    <t>HMEA-180831-HCB235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</si>
  <si>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</si>
  <si>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</si>
  <si>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</si>
  <si>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</si>
  <si>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</si>
  <si>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</si>
  <si>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</si>
  <si>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</si>
  <si>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</si>
  <si>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9.7 机场-家</t>
  </si>
  <si>
    <t>9.3 商场-酒店</t>
  </si>
  <si>
    <t>9.2 杨宗霖 晚餐</t>
  </si>
  <si>
    <t>9.3 杨宗霖安黎欢任宏迪张维 午餐</t>
  </si>
  <si>
    <t>9.3 杨宗霖 晚餐</t>
  </si>
  <si>
    <t>9.5 杨宗霖 午餐</t>
  </si>
  <si>
    <t>9.5 杨宗霖 晚餐</t>
  </si>
  <si>
    <t>9.5 任宏迪安黎欢 晚餐</t>
  </si>
  <si>
    <t>9.7 杨宗霖 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</si>
  <si>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</si>
  <si>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</si>
  <si>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</si>
  <si>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</si>
  <si>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</si>
  <si>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</si>
  <si>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</si>
  <si>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</si>
  <si>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</si>
  <si>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9.3-9.7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</si>
</sst>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 "/>
    <numFmt numFmtId="179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2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14" borderId="17" applyNumberFormat="0" applyAlignment="0" applyProtection="0">
      <alignment vertical="center"/>
    </xf>
    <xf numFmtId="0" fontId="21" fillId="14" borderId="19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46" workbookViewId="0">
      <selection activeCell="J46" sqref="J46:J53"/>
    </sheetView>
  </sheetViews>
  <sheetFormatPr defaultColWidth="9" defaultRowHeight="21" customHeight="1"/>
  <cols>
    <col min="1" max="1" width="9" style="51"/>
    <col min="2" max="2" width="16.75" customWidth="1"/>
    <col min="3" max="3" width="14.5" style="52" customWidth="1"/>
    <col min="5" max="5" width="14.5" customWidth="1"/>
    <col min="6" max="6" width="14.125"/>
    <col min="8" max="8" width="12.8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62200</v>
      </c>
      <c r="D8" s="64">
        <v>1</v>
      </c>
      <c r="E8" s="63">
        <v>62200</v>
      </c>
      <c r="F8" s="63">
        <v>52197.78</v>
      </c>
      <c r="G8" s="63">
        <v>0</v>
      </c>
      <c r="H8" s="63">
        <f>F8+G8</f>
        <v>52197.78</v>
      </c>
      <c r="I8" s="86"/>
      <c r="J8" s="87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v>0</v>
      </c>
      <c r="I9" s="86"/>
      <c r="J9" s="88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6"/>
      <c r="J10" s="88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6"/>
      <c r="J11" s="88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6"/>
      <c r="J12" s="88"/>
    </row>
    <row r="13" s="50" customFormat="1" customHeight="1" spans="1:10">
      <c r="A13" s="65"/>
      <c r="B13" s="66" t="s">
        <v>17</v>
      </c>
      <c r="C13" s="67">
        <f>SUM(C8)</f>
        <v>62200</v>
      </c>
      <c r="D13" s="67">
        <f>SUM(D8)</f>
        <v>1</v>
      </c>
      <c r="E13" s="67">
        <f>SUM(E8)</f>
        <v>62200</v>
      </c>
      <c r="F13" s="67">
        <f>SUM(F8:F12)</f>
        <v>52197.78</v>
      </c>
      <c r="G13" s="67">
        <f t="shared" ref="G13:H13" si="0">SUM(G8:G12)</f>
        <v>0</v>
      </c>
      <c r="H13" s="67">
        <f t="shared" si="0"/>
        <v>52197.78</v>
      </c>
      <c r="I13" s="89"/>
      <c r="J13" s="90"/>
    </row>
    <row r="14" customHeight="1" spans="1:10">
      <c r="A14" s="68">
        <v>2</v>
      </c>
      <c r="B14" s="69" t="s">
        <v>18</v>
      </c>
      <c r="C14" s="70">
        <v>52500</v>
      </c>
      <c r="D14" s="68">
        <v>1</v>
      </c>
      <c r="E14" s="70">
        <v>52500</v>
      </c>
      <c r="F14" s="63">
        <v>91404.9</v>
      </c>
      <c r="G14" s="63">
        <v>0</v>
      </c>
      <c r="H14" s="63">
        <f>F14+G14</f>
        <v>91404.9</v>
      </c>
      <c r="I14" s="86" t="s">
        <v>19</v>
      </c>
      <c r="J14" s="87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v>0</v>
      </c>
      <c r="I15" s="86"/>
      <c r="J15" s="88"/>
    </row>
    <row r="16" customHeight="1" spans="1:10">
      <c r="A16" s="74"/>
      <c r="B16" s="75"/>
      <c r="C16" s="76"/>
      <c r="D16" s="74"/>
      <c r="E16" s="76"/>
      <c r="F16" s="63">
        <v>0</v>
      </c>
      <c r="G16" s="63">
        <v>0</v>
      </c>
      <c r="H16" s="63">
        <f t="shared" ref="H16" si="1">F16+G16</f>
        <v>0</v>
      </c>
      <c r="I16" s="86"/>
      <c r="J16" s="88"/>
    </row>
    <row r="17" s="50" customFormat="1" customHeight="1" spans="1:10">
      <c r="A17" s="65"/>
      <c r="B17" s="66" t="s">
        <v>21</v>
      </c>
      <c r="C17" s="67">
        <f>SUM(C14)</f>
        <v>52500</v>
      </c>
      <c r="D17" s="67">
        <f>SUM(D14)</f>
        <v>1</v>
      </c>
      <c r="E17" s="67">
        <f>SUM(E14)</f>
        <v>52500</v>
      </c>
      <c r="F17" s="67">
        <f>SUM(F14:F16)</f>
        <v>91404.9</v>
      </c>
      <c r="G17" s="67">
        <f>SUM(G14:G16)</f>
        <v>0</v>
      </c>
      <c r="H17" s="67">
        <f>SUM(H14:H16)</f>
        <v>91404.9</v>
      </c>
      <c r="I17" s="89"/>
      <c r="J17" s="90"/>
    </row>
    <row r="18" customHeight="1" spans="1:10">
      <c r="A18" s="61">
        <v>3</v>
      </c>
      <c r="B18" s="62" t="s">
        <v>22</v>
      </c>
      <c r="C18" s="63">
        <v>0</v>
      </c>
      <c r="D18" s="64"/>
      <c r="E18" s="63">
        <f>C18*D18</f>
        <v>0</v>
      </c>
      <c r="F18" s="63">
        <v>0</v>
      </c>
      <c r="G18" s="63">
        <v>0</v>
      </c>
      <c r="H18" s="63">
        <f t="shared" ref="H18:H46" si="2">F18+G18</f>
        <v>0</v>
      </c>
      <c r="I18" s="86"/>
      <c r="J18" s="91" t="s">
        <v>23</v>
      </c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2"/>
        <v>0</v>
      </c>
      <c r="I19" s="86"/>
      <c r="J19" s="92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2"/>
        <v>0</v>
      </c>
      <c r="I20" s="86"/>
      <c r="J20" s="92"/>
    </row>
    <row r="21" customHeight="1" spans="1:10">
      <c r="A21" s="61"/>
      <c r="B21" s="62"/>
      <c r="C21" s="63"/>
      <c r="D21" s="64"/>
      <c r="E21" s="63"/>
      <c r="F21" s="63">
        <v>0</v>
      </c>
      <c r="G21" s="63">
        <v>0</v>
      </c>
      <c r="H21" s="63">
        <f t="shared" si="2"/>
        <v>0</v>
      </c>
      <c r="I21" s="86"/>
      <c r="J21" s="92"/>
    </row>
    <row r="22" s="50" customFormat="1" customHeight="1" spans="1:10">
      <c r="A22" s="65"/>
      <c r="B22" s="66" t="s">
        <v>24</v>
      </c>
      <c r="C22" s="67">
        <f>SUM(C18)</f>
        <v>0</v>
      </c>
      <c r="D22" s="67">
        <f t="shared" ref="D22:E22" si="3">SUM(D18)</f>
        <v>0</v>
      </c>
      <c r="E22" s="67">
        <f t="shared" si="3"/>
        <v>0</v>
      </c>
      <c r="F22" s="67">
        <f>SUM(F18:F21)</f>
        <v>0</v>
      </c>
      <c r="G22" s="67">
        <f t="shared" ref="G22:H22" si="4">SUM(G18:G21)</f>
        <v>0</v>
      </c>
      <c r="H22" s="67">
        <f t="shared" si="4"/>
        <v>0</v>
      </c>
      <c r="I22" s="89"/>
      <c r="J22" s="93"/>
    </row>
    <row r="23" customHeight="1" spans="1:10">
      <c r="A23" s="61">
        <v>4</v>
      </c>
      <c r="B23" s="62" t="s">
        <v>25</v>
      </c>
      <c r="C23" s="63">
        <v>0</v>
      </c>
      <c r="D23" s="64"/>
      <c r="E23" s="63">
        <v>0</v>
      </c>
      <c r="F23" s="63">
        <v>0</v>
      </c>
      <c r="G23" s="63">
        <v>0</v>
      </c>
      <c r="H23" s="63">
        <f t="shared" si="2"/>
        <v>0</v>
      </c>
      <c r="I23" s="86"/>
      <c r="J23" s="91" t="s">
        <v>26</v>
      </c>
    </row>
    <row r="24" customHeight="1" spans="1:10">
      <c r="A24" s="61"/>
      <c r="B24" s="62"/>
      <c r="C24" s="63"/>
      <c r="D24" s="64"/>
      <c r="E24" s="63"/>
      <c r="F24" s="63">
        <v>0</v>
      </c>
      <c r="G24" s="63">
        <v>0</v>
      </c>
      <c r="H24" s="63">
        <f t="shared" si="2"/>
        <v>0</v>
      </c>
      <c r="I24" s="86"/>
      <c r="J24" s="92"/>
    </row>
    <row r="25" s="50" customFormat="1" customHeight="1" spans="1:10">
      <c r="A25" s="65"/>
      <c r="B25" s="66" t="s">
        <v>27</v>
      </c>
      <c r="C25" s="67">
        <f>SUM(C23)</f>
        <v>0</v>
      </c>
      <c r="D25" s="67">
        <f t="shared" ref="D25:E25" si="5">SUM(D23)</f>
        <v>0</v>
      </c>
      <c r="E25" s="67">
        <f t="shared" si="5"/>
        <v>0</v>
      </c>
      <c r="F25" s="67">
        <f>SUM(F23:F24)</f>
        <v>0</v>
      </c>
      <c r="G25" s="67">
        <f t="shared" ref="G25:H25" si="6">SUM(G23:G24)</f>
        <v>0</v>
      </c>
      <c r="H25" s="67">
        <f t="shared" si="6"/>
        <v>0</v>
      </c>
      <c r="I25" s="89"/>
      <c r="J25" s="93"/>
    </row>
    <row r="26" customHeight="1" spans="1:10">
      <c r="A26" s="68">
        <v>5</v>
      </c>
      <c r="B26" s="69" t="s">
        <v>28</v>
      </c>
      <c r="C26" s="70">
        <v>6000</v>
      </c>
      <c r="D26" s="68">
        <v>1</v>
      </c>
      <c r="E26" s="70">
        <f>C26*D26</f>
        <v>6000</v>
      </c>
      <c r="F26" s="63">
        <v>2487.4</v>
      </c>
      <c r="G26" s="63">
        <v>0</v>
      </c>
      <c r="H26" s="63">
        <f t="shared" si="2"/>
        <v>2487.4</v>
      </c>
      <c r="I26" s="86"/>
      <c r="J26" s="87" t="s">
        <v>29</v>
      </c>
    </row>
    <row r="27" customHeight="1" spans="1:10">
      <c r="A27" s="74"/>
      <c r="B27" s="75"/>
      <c r="C27" s="76"/>
      <c r="D27" s="74"/>
      <c r="E27" s="76"/>
      <c r="F27" s="63">
        <v>0</v>
      </c>
      <c r="G27" s="63">
        <v>0</v>
      </c>
      <c r="H27" s="63">
        <f t="shared" ref="H27" si="7">F27+G27</f>
        <v>0</v>
      </c>
      <c r="I27" s="86"/>
      <c r="J27" s="88"/>
    </row>
    <row r="28" s="50" customFormat="1" customHeight="1" spans="1:10">
      <c r="A28" s="65"/>
      <c r="B28" s="66" t="s">
        <v>30</v>
      </c>
      <c r="C28" s="67">
        <f>SUM(C26)</f>
        <v>6000</v>
      </c>
      <c r="D28" s="67">
        <f t="shared" ref="D28:E28" si="8">SUM(D26)</f>
        <v>1</v>
      </c>
      <c r="E28" s="67">
        <f t="shared" si="8"/>
        <v>6000</v>
      </c>
      <c r="F28" s="67">
        <f>SUM(F26:F27)</f>
        <v>2487.4</v>
      </c>
      <c r="G28" s="67">
        <f>SUM(G26:G27)</f>
        <v>0</v>
      </c>
      <c r="H28" s="67">
        <f t="shared" ref="H28" si="9">SUM(H26:H27)</f>
        <v>2487.4</v>
      </c>
      <c r="I28" s="89"/>
      <c r="J28" s="90"/>
    </row>
    <row r="29" customHeight="1" spans="1:10">
      <c r="A29" s="61">
        <v>6</v>
      </c>
      <c r="B29" s="62" t="s">
        <v>31</v>
      </c>
      <c r="C29" s="63">
        <v>0</v>
      </c>
      <c r="D29" s="64"/>
      <c r="E29" s="63">
        <f>C29*D29</f>
        <v>0</v>
      </c>
      <c r="F29" s="63">
        <v>0</v>
      </c>
      <c r="G29" s="63">
        <v>0</v>
      </c>
      <c r="H29" s="63">
        <f t="shared" si="2"/>
        <v>0</v>
      </c>
      <c r="I29" s="86"/>
      <c r="J29" s="87" t="s">
        <v>32</v>
      </c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2"/>
        <v>0</v>
      </c>
      <c r="I30" s="86"/>
      <c r="J30" s="92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2"/>
        <v>0</v>
      </c>
      <c r="I31" s="86"/>
      <c r="J31" s="92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2"/>
        <v>0</v>
      </c>
      <c r="I32" s="86"/>
      <c r="J32" s="92"/>
    </row>
    <row r="33" s="50" customFormat="1" customHeight="1" spans="1:10">
      <c r="A33" s="65"/>
      <c r="B33" s="66" t="s">
        <v>33</v>
      </c>
      <c r="C33" s="67">
        <f>SUM(C29)</f>
        <v>0</v>
      </c>
      <c r="D33" s="67">
        <f t="shared" ref="D33:E33" si="10">SUM(D29)</f>
        <v>0</v>
      </c>
      <c r="E33" s="67">
        <f t="shared" si="10"/>
        <v>0</v>
      </c>
      <c r="F33" s="67">
        <f>SUM(F29:F32)</f>
        <v>0</v>
      </c>
      <c r="G33" s="67">
        <f t="shared" ref="G33:H33" si="11">SUM(G29:G32)</f>
        <v>0</v>
      </c>
      <c r="H33" s="67">
        <f t="shared" si="11"/>
        <v>0</v>
      </c>
      <c r="I33" s="89"/>
      <c r="J33" s="93"/>
    </row>
    <row r="34" customHeight="1" spans="1:10">
      <c r="A34" s="61">
        <v>7</v>
      </c>
      <c r="B34" s="62" t="s">
        <v>34</v>
      </c>
      <c r="C34" s="63">
        <v>0</v>
      </c>
      <c r="D34" s="64"/>
      <c r="E34" s="63">
        <f>C34*D34</f>
        <v>0</v>
      </c>
      <c r="F34" s="63">
        <v>0</v>
      </c>
      <c r="G34" s="63">
        <v>0</v>
      </c>
      <c r="H34" s="63">
        <f t="shared" si="2"/>
        <v>0</v>
      </c>
      <c r="I34" s="86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2"/>
        <v>0</v>
      </c>
      <c r="I35" s="86"/>
      <c r="J35" s="95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2"/>
        <v>0</v>
      </c>
      <c r="I36" s="86"/>
      <c r="J36" s="95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2"/>
        <v>0</v>
      </c>
      <c r="I37" s="86"/>
      <c r="J37" s="95"/>
    </row>
    <row r="38" s="50" customFormat="1" customHeight="1" spans="1:10">
      <c r="A38" s="65"/>
      <c r="B38" s="66" t="s">
        <v>35</v>
      </c>
      <c r="C38" s="67">
        <f>SUM(C34)</f>
        <v>0</v>
      </c>
      <c r="D38" s="67">
        <f t="shared" ref="D38:E38" si="12">SUM(D34)</f>
        <v>0</v>
      </c>
      <c r="E38" s="67">
        <f t="shared" si="12"/>
        <v>0</v>
      </c>
      <c r="F38" s="67">
        <f>SUM(F34:F37)</f>
        <v>0</v>
      </c>
      <c r="G38" s="67">
        <f t="shared" ref="G38:H38" si="13">SUM(G34:G37)</f>
        <v>0</v>
      </c>
      <c r="H38" s="67">
        <f t="shared" si="13"/>
        <v>0</v>
      </c>
      <c r="I38" s="89"/>
      <c r="J38" s="96"/>
    </row>
    <row r="39" customHeight="1" spans="1:10">
      <c r="A39" s="61">
        <v>8</v>
      </c>
      <c r="B39" s="62" t="s">
        <v>36</v>
      </c>
      <c r="C39" s="63">
        <v>0</v>
      </c>
      <c r="D39" s="64"/>
      <c r="E39" s="63">
        <f>C39*D39</f>
        <v>0</v>
      </c>
      <c r="F39" s="63">
        <v>0</v>
      </c>
      <c r="G39" s="63">
        <v>0</v>
      </c>
      <c r="H39" s="63">
        <f t="shared" si="2"/>
        <v>0</v>
      </c>
      <c r="I39" s="86"/>
      <c r="J39" s="91" t="s">
        <v>37</v>
      </c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2"/>
        <v>0</v>
      </c>
      <c r="I40" s="86"/>
      <c r="J40" s="92"/>
    </row>
    <row r="41" s="50" customFormat="1" customHeight="1" spans="1:10">
      <c r="A41" s="65"/>
      <c r="B41" s="66" t="s">
        <v>38</v>
      </c>
      <c r="C41" s="67">
        <f>SUM(C39)</f>
        <v>0</v>
      </c>
      <c r="D41" s="67">
        <f t="shared" ref="D41:E41" si="14">SUM(D39)</f>
        <v>0</v>
      </c>
      <c r="E41" s="67">
        <f t="shared" si="14"/>
        <v>0</v>
      </c>
      <c r="F41" s="67">
        <f>SUM(F39:F40)</f>
        <v>0</v>
      </c>
      <c r="G41" s="67">
        <f t="shared" ref="G41:H41" si="15">SUM(G39:G40)</f>
        <v>0</v>
      </c>
      <c r="H41" s="67">
        <f t="shared" si="15"/>
        <v>0</v>
      </c>
      <c r="I41" s="89"/>
      <c r="J41" s="93"/>
    </row>
    <row r="42" customHeight="1" spans="1:10">
      <c r="A42" s="61">
        <v>9</v>
      </c>
      <c r="B42" s="62" t="s">
        <v>39</v>
      </c>
      <c r="C42" s="63">
        <v>0</v>
      </c>
      <c r="D42" s="64"/>
      <c r="E42" s="63">
        <f>C42*D42</f>
        <v>0</v>
      </c>
      <c r="F42" s="63">
        <v>0</v>
      </c>
      <c r="G42" s="63">
        <v>0</v>
      </c>
      <c r="H42" s="63">
        <f t="shared" si="2"/>
        <v>0</v>
      </c>
      <c r="I42" s="86"/>
      <c r="J42" s="87" t="s">
        <v>40</v>
      </c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2"/>
        <v>0</v>
      </c>
      <c r="I43" s="86"/>
      <c r="J43" s="88"/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2"/>
        <v>0</v>
      </c>
      <c r="I44" s="86"/>
      <c r="J44" s="88"/>
    </row>
    <row r="45" s="50" customFormat="1" customHeight="1" spans="1:10">
      <c r="A45" s="65"/>
      <c r="B45" s="66" t="s">
        <v>41</v>
      </c>
      <c r="C45" s="67">
        <f>SUM(C42)</f>
        <v>0</v>
      </c>
      <c r="D45" s="67">
        <f t="shared" ref="D45:E45" si="16">SUM(D42)</f>
        <v>0</v>
      </c>
      <c r="E45" s="67">
        <f t="shared" si="16"/>
        <v>0</v>
      </c>
      <c r="F45" s="67">
        <f>SUM(F42:F44)</f>
        <v>0</v>
      </c>
      <c r="G45" s="67">
        <f t="shared" ref="G45:H45" si="17">SUM(G42:G44)</f>
        <v>0</v>
      </c>
      <c r="H45" s="67">
        <f t="shared" si="17"/>
        <v>0</v>
      </c>
      <c r="I45" s="89"/>
      <c r="J45" s="90"/>
    </row>
    <row r="46" customHeight="1" spans="1:10">
      <c r="A46" s="68">
        <v>10</v>
      </c>
      <c r="B46" s="62" t="s">
        <v>42</v>
      </c>
      <c r="C46" s="63">
        <v>300</v>
      </c>
      <c r="D46" s="64">
        <v>50</v>
      </c>
      <c r="E46" s="63">
        <f>C46*D46</f>
        <v>15000</v>
      </c>
      <c r="F46" s="63">
        <v>999</v>
      </c>
      <c r="G46" s="63">
        <v>0</v>
      </c>
      <c r="H46" s="63">
        <f t="shared" si="2"/>
        <v>999</v>
      </c>
      <c r="I46" s="86" t="s">
        <v>43</v>
      </c>
      <c r="J46" s="94" t="s">
        <v>44</v>
      </c>
    </row>
    <row r="47" customHeight="1" spans="1:10">
      <c r="A47" s="71"/>
      <c r="B47" s="62"/>
      <c r="C47" s="63"/>
      <c r="D47" s="64"/>
      <c r="E47" s="63"/>
      <c r="F47" s="63">
        <v>814</v>
      </c>
      <c r="G47" s="63">
        <v>0</v>
      </c>
      <c r="H47" s="63">
        <f t="shared" ref="H47:H52" si="18">F47+G47</f>
        <v>814</v>
      </c>
      <c r="I47" s="86" t="s">
        <v>45</v>
      </c>
      <c r="J47" s="95"/>
    </row>
    <row r="48" customHeight="1" spans="1:10">
      <c r="A48" s="71"/>
      <c r="B48" s="62"/>
      <c r="C48" s="63"/>
      <c r="D48" s="64"/>
      <c r="E48" s="63"/>
      <c r="F48" s="63">
        <v>500</v>
      </c>
      <c r="G48" s="63">
        <v>0</v>
      </c>
      <c r="H48" s="63">
        <f t="shared" si="18"/>
        <v>500</v>
      </c>
      <c r="I48" s="86" t="s">
        <v>46</v>
      </c>
      <c r="J48" s="95"/>
    </row>
    <row r="49" customHeight="1" spans="1:10">
      <c r="A49" s="71"/>
      <c r="B49" s="62"/>
      <c r="C49" s="63"/>
      <c r="D49" s="64"/>
      <c r="E49" s="63"/>
      <c r="F49" s="63">
        <v>2170</v>
      </c>
      <c r="G49" s="63">
        <v>0</v>
      </c>
      <c r="H49" s="63">
        <f t="shared" si="18"/>
        <v>2170</v>
      </c>
      <c r="I49" s="86" t="s">
        <v>47</v>
      </c>
      <c r="J49" s="95"/>
    </row>
    <row r="50" customHeight="1" spans="1:10">
      <c r="A50" s="71"/>
      <c r="B50" s="62"/>
      <c r="C50" s="63"/>
      <c r="D50" s="64"/>
      <c r="E50" s="63"/>
      <c r="F50" s="63">
        <v>640</v>
      </c>
      <c r="G50" s="63">
        <v>0</v>
      </c>
      <c r="H50" s="63">
        <f t="shared" si="18"/>
        <v>640</v>
      </c>
      <c r="I50" s="86" t="s">
        <v>48</v>
      </c>
      <c r="J50" s="95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6"/>
      <c r="J51" s="95"/>
    </row>
    <row r="52" customHeight="1" spans="1:10">
      <c r="A52" s="74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86"/>
      <c r="J52" s="95"/>
    </row>
    <row r="53" s="50" customFormat="1" customHeight="1" spans="1:10">
      <c r="A53" s="65"/>
      <c r="B53" s="66" t="s">
        <v>49</v>
      </c>
      <c r="C53" s="67">
        <f>SUM(C46)</f>
        <v>300</v>
      </c>
      <c r="D53" s="67">
        <f t="shared" ref="D53:E53" si="19">SUM(D46)</f>
        <v>50</v>
      </c>
      <c r="E53" s="67">
        <f t="shared" si="19"/>
        <v>15000</v>
      </c>
      <c r="F53" s="67">
        <f>SUM(F46:F52)</f>
        <v>5123</v>
      </c>
      <c r="G53" s="67">
        <f t="shared" ref="G53:H53" si="20">SUM(G46:G52)</f>
        <v>0</v>
      </c>
      <c r="H53" s="67">
        <f t="shared" si="20"/>
        <v>5123</v>
      </c>
      <c r="I53" s="89"/>
      <c r="J53" s="96"/>
    </row>
    <row r="54" customHeight="1" spans="1:10">
      <c r="A54" s="65"/>
      <c r="B54" s="66" t="s">
        <v>50</v>
      </c>
      <c r="C54" s="67">
        <f>SUM(C53,C45,C41,C38,C33,C28,C25,C22,C17,C13)</f>
        <v>121000</v>
      </c>
      <c r="D54" s="67">
        <f t="shared" ref="D54:H54" si="21">SUM(D53,D45,D41,D38,D33,D28,D25,D22,D17,D13)</f>
        <v>53</v>
      </c>
      <c r="E54" s="67">
        <f t="shared" si="21"/>
        <v>135700</v>
      </c>
      <c r="F54" s="67">
        <f>SUM(F53,F45,F41,F38,F33,F28,F25,F22,F17,F13)</f>
        <v>151213.08</v>
      </c>
      <c r="G54" s="67">
        <f t="shared" si="21"/>
        <v>0</v>
      </c>
      <c r="H54" s="67">
        <f t="shared" si="21"/>
        <v>151213.08</v>
      </c>
      <c r="I54" s="89"/>
      <c r="J54" s="97"/>
    </row>
    <row r="58" customHeight="1" spans="1:9">
      <c r="A58" s="77" t="s">
        <v>51</v>
      </c>
      <c r="B58" s="78"/>
      <c r="C58" s="79" t="s">
        <v>52</v>
      </c>
      <c r="D58" s="79"/>
      <c r="E58" s="79" t="s">
        <v>53</v>
      </c>
      <c r="F58" s="79"/>
      <c r="G58" s="79" t="s">
        <v>54</v>
      </c>
      <c r="H58" s="79"/>
      <c r="I58" s="98" t="s">
        <v>55</v>
      </c>
    </row>
    <row r="59" customHeight="1" spans="1:9">
      <c r="A59" s="80">
        <f>E54</f>
        <v>135700</v>
      </c>
      <c r="B59" s="81"/>
      <c r="C59" s="81">
        <f>H54</f>
        <v>151213.08</v>
      </c>
      <c r="D59" s="81"/>
      <c r="E59" s="81">
        <f>F54</f>
        <v>151213.08</v>
      </c>
      <c r="F59" s="81"/>
      <c r="G59" s="81">
        <f>G54</f>
        <v>0</v>
      </c>
      <c r="H59" s="81"/>
      <c r="I59" s="99">
        <f>A59-C59</f>
        <v>-15513.08</v>
      </c>
    </row>
    <row r="61" customHeight="1" spans="1:9">
      <c r="A61" s="82" t="s">
        <v>56</v>
      </c>
      <c r="B61" s="83"/>
      <c r="C61" s="84" t="s">
        <v>57</v>
      </c>
      <c r="D61" s="82"/>
      <c r="E61" s="82" t="s">
        <v>58</v>
      </c>
      <c r="F61" s="82"/>
      <c r="G61" s="82" t="s">
        <v>59</v>
      </c>
      <c r="H61" s="82"/>
      <c r="I61" s="8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6"/>
    <mergeCell ref="A18:A21"/>
    <mergeCell ref="A23:A24"/>
    <mergeCell ref="A26:A27"/>
    <mergeCell ref="A29:A32"/>
    <mergeCell ref="A34:A37"/>
    <mergeCell ref="A39:A40"/>
    <mergeCell ref="A42:A44"/>
    <mergeCell ref="A46:A52"/>
    <mergeCell ref="B6:B7"/>
    <mergeCell ref="B8:B12"/>
    <mergeCell ref="B14:B16"/>
    <mergeCell ref="B18:B21"/>
    <mergeCell ref="B23:B24"/>
    <mergeCell ref="B26:B27"/>
    <mergeCell ref="B29:B32"/>
    <mergeCell ref="B34:B37"/>
    <mergeCell ref="B39:B40"/>
    <mergeCell ref="B42:B44"/>
    <mergeCell ref="B46:B52"/>
    <mergeCell ref="C8:C12"/>
    <mergeCell ref="C14:C16"/>
    <mergeCell ref="C18:C21"/>
    <mergeCell ref="C23:C24"/>
    <mergeCell ref="C26:C27"/>
    <mergeCell ref="C29:C32"/>
    <mergeCell ref="C34:C37"/>
    <mergeCell ref="C39:C40"/>
    <mergeCell ref="C42:C44"/>
    <mergeCell ref="C46:C52"/>
    <mergeCell ref="D8:D12"/>
    <mergeCell ref="D14:D16"/>
    <mergeCell ref="D18:D21"/>
    <mergeCell ref="D23:D24"/>
    <mergeCell ref="D26:D27"/>
    <mergeCell ref="D29:D32"/>
    <mergeCell ref="D34:D37"/>
    <mergeCell ref="D39:D40"/>
    <mergeCell ref="D42:D44"/>
    <mergeCell ref="D46:D52"/>
    <mergeCell ref="E8:E12"/>
    <mergeCell ref="E14:E16"/>
    <mergeCell ref="E18:E21"/>
    <mergeCell ref="E23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7"/>
    <mergeCell ref="J18:J22"/>
    <mergeCell ref="J23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opLeftCell="A22" workbookViewId="0">
      <selection activeCell="N44" sqref="N4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8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61</v>
      </c>
      <c r="E5" s="6"/>
      <c r="F5" s="7" t="s">
        <v>62</v>
      </c>
      <c r="G5" s="7"/>
      <c r="H5" s="6" t="s">
        <v>63</v>
      </c>
      <c r="I5" s="5"/>
      <c r="J5" s="7" t="s">
        <v>64</v>
      </c>
      <c r="K5" s="36"/>
    </row>
    <row r="6" ht="20.1" customHeight="1" spans="2:11">
      <c r="B6" s="8"/>
      <c r="C6" s="9"/>
      <c r="D6" s="10" t="s">
        <v>65</v>
      </c>
      <c r="E6" s="10"/>
      <c r="F6" s="11" t="s">
        <v>66</v>
      </c>
      <c r="G6" s="11"/>
      <c r="H6" s="10" t="s">
        <v>67</v>
      </c>
      <c r="I6" s="9"/>
      <c r="J6" s="11" t="s">
        <v>68</v>
      </c>
      <c r="K6" s="37"/>
    </row>
    <row r="7" ht="20.1" customHeight="1" spans="2:11">
      <c r="B7" s="8"/>
      <c r="C7" s="9"/>
      <c r="D7" s="10" t="s">
        <v>69</v>
      </c>
      <c r="E7" s="10"/>
      <c r="F7" s="11" t="s">
        <v>70</v>
      </c>
      <c r="G7" s="11"/>
      <c r="H7" s="10" t="s">
        <v>71</v>
      </c>
      <c r="I7" s="38"/>
      <c r="J7" s="11">
        <v>9.18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72</v>
      </c>
      <c r="I8" s="39"/>
      <c r="J8" s="15" t="s">
        <v>73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74</v>
      </c>
      <c r="E10" s="19" t="s">
        <v>75</v>
      </c>
      <c r="F10" s="20"/>
      <c r="G10" s="21" t="s">
        <v>76</v>
      </c>
      <c r="H10" s="20" t="s">
        <v>77</v>
      </c>
      <c r="I10" s="19" t="s">
        <v>78</v>
      </c>
      <c r="J10" s="20"/>
      <c r="K10" s="21" t="s">
        <v>79</v>
      </c>
    </row>
    <row r="11" ht="20.1" customHeight="1" spans="2:11">
      <c r="B11" s="22">
        <v>1</v>
      </c>
      <c r="C11" s="23"/>
      <c r="D11" s="24" t="s">
        <v>80</v>
      </c>
      <c r="E11" s="22" t="s">
        <v>81</v>
      </c>
      <c r="F11" s="23"/>
      <c r="G11" s="25">
        <v>0</v>
      </c>
      <c r="H11" s="25"/>
      <c r="I11" s="41"/>
      <c r="J11" s="28"/>
      <c r="K11" s="42"/>
    </row>
    <row r="12" ht="20.1" customHeight="1" spans="2:11">
      <c r="B12" s="22">
        <v>2</v>
      </c>
      <c r="C12" s="23"/>
      <c r="D12" s="26"/>
      <c r="E12" s="27" t="s">
        <v>82</v>
      </c>
      <c r="F12" s="27"/>
      <c r="G12" s="25">
        <v>112.69</v>
      </c>
      <c r="H12" s="25">
        <v>112.69</v>
      </c>
      <c r="I12" s="41"/>
      <c r="J12" s="28"/>
      <c r="K12" s="42" t="s">
        <v>83</v>
      </c>
    </row>
    <row r="13" ht="20.1" customHeight="1" spans="2:11">
      <c r="B13" s="22"/>
      <c r="C13" s="23"/>
      <c r="D13" s="26"/>
      <c r="E13" s="22"/>
      <c r="F13" s="23"/>
      <c r="G13" s="25">
        <v>13.9</v>
      </c>
      <c r="H13" s="25">
        <v>13.9</v>
      </c>
      <c r="I13" s="41"/>
      <c r="J13" s="28"/>
      <c r="K13" s="42" t="s">
        <v>84</v>
      </c>
    </row>
    <row r="14" ht="20.1" customHeight="1" spans="2:11">
      <c r="B14" s="22"/>
      <c r="C14" s="23"/>
      <c r="D14" s="26"/>
      <c r="E14" s="22"/>
      <c r="F14" s="23"/>
      <c r="G14" s="25">
        <v>39.4</v>
      </c>
      <c r="I14" s="41"/>
      <c r="J14" s="25">
        <v>39.4</v>
      </c>
      <c r="K14" s="42" t="s">
        <v>85</v>
      </c>
    </row>
    <row r="15" ht="20.1" customHeight="1" spans="2:11">
      <c r="B15" s="22"/>
      <c r="C15" s="23"/>
      <c r="D15" s="26"/>
      <c r="E15" s="22"/>
      <c r="F15" s="23"/>
      <c r="G15" s="25">
        <v>107</v>
      </c>
      <c r="H15" s="25"/>
      <c r="I15" s="41"/>
      <c r="J15" s="28">
        <v>107</v>
      </c>
      <c r="K15" s="42" t="s">
        <v>86</v>
      </c>
    </row>
    <row r="16" ht="20.1" customHeight="1" spans="2:11">
      <c r="B16" s="22"/>
      <c r="C16" s="23"/>
      <c r="D16" s="26"/>
      <c r="E16" s="22"/>
      <c r="F16" s="23"/>
      <c r="G16" s="25">
        <v>37</v>
      </c>
      <c r="H16" s="25"/>
      <c r="I16" s="41"/>
      <c r="J16" s="28">
        <v>37</v>
      </c>
      <c r="K16" s="42" t="s">
        <v>87</v>
      </c>
    </row>
    <row r="17" ht="20.1" customHeight="1" spans="2:11">
      <c r="B17" s="22"/>
      <c r="C17" s="23"/>
      <c r="D17" s="26"/>
      <c r="E17" s="22"/>
      <c r="F17" s="23"/>
      <c r="G17" s="25">
        <v>40</v>
      </c>
      <c r="H17" s="28">
        <v>40</v>
      </c>
      <c r="I17" s="41"/>
      <c r="K17" s="42" t="s">
        <v>88</v>
      </c>
    </row>
    <row r="18" ht="20.1" customHeight="1" spans="2:11">
      <c r="B18" s="22"/>
      <c r="C18" s="23"/>
      <c r="D18" s="26"/>
      <c r="E18" s="22"/>
      <c r="F18" s="23"/>
      <c r="G18" s="25">
        <v>32</v>
      </c>
      <c r="H18" s="25"/>
      <c r="I18" s="41"/>
      <c r="J18" s="28">
        <v>32</v>
      </c>
      <c r="K18" s="42" t="s">
        <v>89</v>
      </c>
    </row>
    <row r="19" ht="20.1" customHeight="1" spans="2:11">
      <c r="B19" s="22">
        <v>4</v>
      </c>
      <c r="C19" s="23"/>
      <c r="D19" s="26"/>
      <c r="E19" s="22"/>
      <c r="F19" s="23"/>
      <c r="G19" s="25">
        <v>32</v>
      </c>
      <c r="H19" s="25"/>
      <c r="I19" s="41">
        <v>32</v>
      </c>
      <c r="J19" s="28"/>
      <c r="K19" s="42" t="s">
        <v>90</v>
      </c>
    </row>
    <row r="20" ht="20.1" customHeight="1" spans="2:11">
      <c r="B20" s="22"/>
      <c r="C20" s="23"/>
      <c r="D20" s="26"/>
      <c r="E20" s="22"/>
      <c r="F20" s="23"/>
      <c r="G20" s="25">
        <v>61</v>
      </c>
      <c r="H20" s="25">
        <v>61</v>
      </c>
      <c r="I20" s="41"/>
      <c r="J20" s="28"/>
      <c r="K20" s="42" t="s">
        <v>91</v>
      </c>
    </row>
    <row r="21" ht="20.1" customHeight="1" spans="2:11">
      <c r="B21" s="22"/>
      <c r="C21" s="23"/>
      <c r="D21" s="26"/>
      <c r="E21" s="22"/>
      <c r="F21" s="23"/>
      <c r="G21" s="25"/>
      <c r="H21" s="25"/>
      <c r="I21" s="41"/>
      <c r="J21" s="28"/>
      <c r="K21" s="42"/>
    </row>
    <row r="22" ht="20.1" customHeight="1" spans="2:11">
      <c r="B22" s="22"/>
      <c r="C22" s="23"/>
      <c r="D22" s="26"/>
      <c r="E22" s="22"/>
      <c r="F22" s="23"/>
      <c r="G22" s="25"/>
      <c r="H22" s="25"/>
      <c r="I22" s="41"/>
      <c r="J22" s="28"/>
      <c r="K22" s="42"/>
    </row>
    <row r="23" ht="20.1" customHeight="1" spans="2:11">
      <c r="B23" s="22"/>
      <c r="C23" s="23"/>
      <c r="D23" s="26"/>
      <c r="E23" s="22"/>
      <c r="F23" s="23"/>
      <c r="G23" s="25"/>
      <c r="H23" s="25"/>
      <c r="I23" s="41"/>
      <c r="J23" s="28"/>
      <c r="K23" s="42"/>
    </row>
    <row r="24" ht="20.1" customHeight="1" spans="2:11">
      <c r="B24" s="22"/>
      <c r="C24" s="23"/>
      <c r="D24" s="26"/>
      <c r="E24" s="22"/>
      <c r="F24" s="23"/>
      <c r="G24" s="25"/>
      <c r="H24" s="25"/>
      <c r="I24" s="41"/>
      <c r="J24" s="28"/>
      <c r="K24" s="42"/>
    </row>
    <row r="25" ht="20.1" customHeight="1" spans="2:11">
      <c r="B25" s="22"/>
      <c r="C25" s="23"/>
      <c r="D25" s="26"/>
      <c r="E25" s="22"/>
      <c r="F25" s="23"/>
      <c r="G25" s="25"/>
      <c r="H25" s="25"/>
      <c r="I25" s="41"/>
      <c r="J25" s="28"/>
      <c r="K25" s="42"/>
    </row>
    <row r="26" ht="20.1" customHeight="1" spans="2:11">
      <c r="B26" s="22">
        <v>5</v>
      </c>
      <c r="C26" s="23"/>
      <c r="D26" s="24" t="s">
        <v>42</v>
      </c>
      <c r="E26" s="27"/>
      <c r="F26" s="27"/>
      <c r="G26" s="25">
        <v>0</v>
      </c>
      <c r="H26" s="25"/>
      <c r="I26" s="41"/>
      <c r="J26" s="28"/>
      <c r="K26" s="42"/>
    </row>
    <row r="27" ht="20.1" customHeight="1" spans="2:11">
      <c r="B27" s="22">
        <v>6</v>
      </c>
      <c r="C27" s="23"/>
      <c r="D27" s="26"/>
      <c r="E27" s="27"/>
      <c r="F27" s="27"/>
      <c r="G27" s="25">
        <v>0</v>
      </c>
      <c r="H27" s="25"/>
      <c r="I27" s="41"/>
      <c r="J27" s="28"/>
      <c r="K27" s="42"/>
    </row>
    <row r="28" ht="20.1" customHeight="1" spans="2:11">
      <c r="B28" s="22">
        <v>7</v>
      </c>
      <c r="C28" s="23"/>
      <c r="D28" s="29"/>
      <c r="E28" s="27"/>
      <c r="F28" s="27"/>
      <c r="G28" s="25">
        <v>0</v>
      </c>
      <c r="H28" s="25"/>
      <c r="I28" s="41"/>
      <c r="J28" s="28"/>
      <c r="K28" s="42"/>
    </row>
    <row r="29" ht="20.1" customHeight="1" spans="2:11">
      <c r="B29" s="19" t="s">
        <v>50</v>
      </c>
      <c r="C29" s="30"/>
      <c r="D29" s="30"/>
      <c r="E29" s="30"/>
      <c r="F29" s="20"/>
      <c r="G29" s="31">
        <f>SUM(G11:G28)</f>
        <v>474.99</v>
      </c>
      <c r="H29" s="31">
        <f>SUM(H11:H28)</f>
        <v>227.59</v>
      </c>
      <c r="I29" s="43">
        <f>SUM(I11:J28)</f>
        <v>247.4</v>
      </c>
      <c r="J29" s="44"/>
      <c r="K29" s="45"/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46"/>
      <c r="K30" s="16"/>
    </row>
    <row r="31" ht="20.1" customHeight="1" spans="2:11">
      <c r="B31" s="21" t="s">
        <v>77</v>
      </c>
      <c r="C31" s="21"/>
      <c r="D31" s="21"/>
      <c r="E31" s="21"/>
      <c r="F31" s="21"/>
      <c r="G31" s="21" t="s">
        <v>92</v>
      </c>
      <c r="H31" s="21"/>
      <c r="I31" s="21"/>
      <c r="J31" s="21"/>
      <c r="K31" s="21" t="s">
        <v>93</v>
      </c>
    </row>
    <row r="32" ht="20.1" customHeight="1" spans="2:11">
      <c r="B32" s="32">
        <f>H29</f>
        <v>227.59</v>
      </c>
      <c r="C32" s="32"/>
      <c r="D32" s="32"/>
      <c r="E32" s="32"/>
      <c r="F32" s="32"/>
      <c r="G32" s="32">
        <f>I29</f>
        <v>247.4</v>
      </c>
      <c r="H32" s="32"/>
      <c r="I32" s="32"/>
      <c r="J32" s="32"/>
      <c r="K32" s="47">
        <f>SUM(B32:J32)</f>
        <v>474.99</v>
      </c>
    </row>
    <row r="33" ht="20.1" customHeight="1" spans="2:11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ht="20.1" customHeight="1" spans="2:11">
      <c r="B34" s="16" t="s">
        <v>94</v>
      </c>
      <c r="C34" s="16"/>
      <c r="D34" s="16"/>
      <c r="E34" s="16"/>
      <c r="F34" s="16" t="s">
        <v>57</v>
      </c>
      <c r="G34" s="16" t="s">
        <v>95</v>
      </c>
      <c r="H34" s="16"/>
      <c r="I34" s="16"/>
      <c r="J34" s="16" t="s">
        <v>59</v>
      </c>
      <c r="K34" s="16"/>
    </row>
    <row r="37" ht="18.75" spans="1:11">
      <c r="A37" s="2" t="s">
        <v>96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9" ht="20.1" customHeight="1" spans="2:11">
      <c r="B39" s="4"/>
      <c r="C39" s="5"/>
      <c r="D39" s="6" t="s">
        <v>61</v>
      </c>
      <c r="E39" s="6"/>
      <c r="F39" s="7" t="s">
        <v>62</v>
      </c>
      <c r="G39" s="7"/>
      <c r="H39" s="6" t="s">
        <v>63</v>
      </c>
      <c r="I39" s="5"/>
      <c r="J39" s="7" t="s">
        <v>64</v>
      </c>
      <c r="K39" s="36"/>
    </row>
    <row r="40" ht="20.1" customHeight="1" spans="2:11">
      <c r="B40" s="8"/>
      <c r="C40" s="9"/>
      <c r="D40" s="10" t="s">
        <v>65</v>
      </c>
      <c r="E40" s="10"/>
      <c r="F40" s="11" t="s">
        <v>66</v>
      </c>
      <c r="G40" s="11"/>
      <c r="H40" s="10" t="s">
        <v>67</v>
      </c>
      <c r="I40" s="9"/>
      <c r="J40" s="11" t="s">
        <v>68</v>
      </c>
      <c r="K40" s="37"/>
    </row>
    <row r="41" ht="20.1" customHeight="1" spans="2:11">
      <c r="B41" s="8"/>
      <c r="C41" s="9"/>
      <c r="D41" s="10" t="s">
        <v>69</v>
      </c>
      <c r="E41" s="10"/>
      <c r="F41" s="11" t="s">
        <v>70</v>
      </c>
      <c r="G41" s="11"/>
      <c r="H41" s="10" t="s">
        <v>71</v>
      </c>
      <c r="I41" s="38"/>
      <c r="J41" s="11">
        <v>9.18</v>
      </c>
      <c r="K41" s="37"/>
    </row>
    <row r="42" ht="20.1" customHeight="1" spans="2:11">
      <c r="B42" s="12"/>
      <c r="C42" s="13"/>
      <c r="D42" s="14"/>
      <c r="E42" s="14"/>
      <c r="F42" s="15"/>
      <c r="G42" s="15"/>
      <c r="H42" s="14" t="s">
        <v>72</v>
      </c>
      <c r="I42" s="39"/>
      <c r="J42" s="15" t="s">
        <v>73</v>
      </c>
      <c r="K42" s="40"/>
    </row>
    <row r="43" ht="20.1" customHeight="1"/>
    <row r="44" ht="20.1" customHeight="1" spans="2:11">
      <c r="B44" s="27"/>
      <c r="C44" s="27"/>
      <c r="D44" s="33" t="s">
        <v>97</v>
      </c>
      <c r="E44" s="27" t="s">
        <v>98</v>
      </c>
      <c r="F44" s="27"/>
      <c r="G44" s="25" t="s">
        <v>99</v>
      </c>
      <c r="H44" s="25" t="s">
        <v>100</v>
      </c>
      <c r="I44" s="25" t="s">
        <v>50</v>
      </c>
      <c r="J44" s="25"/>
      <c r="K44" s="48" t="s">
        <v>79</v>
      </c>
    </row>
    <row r="45" ht="20.1" customHeight="1" spans="2:11">
      <c r="B45" s="27">
        <v>1</v>
      </c>
      <c r="C45" s="27"/>
      <c r="D45" s="34" t="s">
        <v>66</v>
      </c>
      <c r="E45" s="27" t="s">
        <v>101</v>
      </c>
      <c r="F45" s="27"/>
      <c r="G45" s="25">
        <v>100</v>
      </c>
      <c r="H45" s="25">
        <v>5</v>
      </c>
      <c r="I45" s="41">
        <f>G45*H45</f>
        <v>500</v>
      </c>
      <c r="J45" s="28"/>
      <c r="K45" s="49"/>
    </row>
    <row r="46" ht="20.1" customHeight="1" spans="2:11">
      <c r="B46" s="27">
        <v>2</v>
      </c>
      <c r="C46" s="27"/>
      <c r="D46" s="34" t="s">
        <v>66</v>
      </c>
      <c r="E46" s="27">
        <v>9.2</v>
      </c>
      <c r="F46" s="27"/>
      <c r="G46" s="25">
        <v>200</v>
      </c>
      <c r="H46" s="25">
        <v>1</v>
      </c>
      <c r="I46" s="41">
        <f t="shared" ref="I46:I47" si="0">G46*H46</f>
        <v>200</v>
      </c>
      <c r="J46" s="28"/>
      <c r="K46" s="49"/>
    </row>
    <row r="47" ht="20.1" customHeight="1" spans="2:11">
      <c r="B47" s="27">
        <v>3</v>
      </c>
      <c r="C47" s="27"/>
      <c r="D47" s="34"/>
      <c r="E47" s="27"/>
      <c r="F47" s="27"/>
      <c r="G47" s="25">
        <v>0</v>
      </c>
      <c r="H47" s="25">
        <v>0</v>
      </c>
      <c r="I47" s="41">
        <f t="shared" si="0"/>
        <v>0</v>
      </c>
      <c r="J47" s="28"/>
      <c r="K47" s="49"/>
    </row>
    <row r="48" ht="20.1" customHeight="1" spans="2:11">
      <c r="B48" s="19" t="s">
        <v>50</v>
      </c>
      <c r="C48" s="30"/>
      <c r="D48" s="30"/>
      <c r="E48" s="30"/>
      <c r="F48" s="20"/>
      <c r="G48" s="31"/>
      <c r="H48" s="31">
        <f>SUM(H30:H47)</f>
        <v>6</v>
      </c>
      <c r="I48" s="43">
        <f>SUM(I45:J47)</f>
        <v>700</v>
      </c>
      <c r="J48" s="44"/>
      <c r="K48" s="45"/>
    </row>
    <row r="49" ht="20.1" customHeight="1" spans="2:11">
      <c r="B49" s="16" t="s">
        <v>94</v>
      </c>
      <c r="C49" s="16"/>
      <c r="D49" s="16"/>
      <c r="E49" s="16"/>
      <c r="F49" s="16" t="s">
        <v>57</v>
      </c>
      <c r="G49" s="16" t="s">
        <v>95</v>
      </c>
      <c r="H49" s="16"/>
      <c r="I49" s="16"/>
      <c r="J49" s="16" t="s">
        <v>59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19"/>
    <mergeCell ref="D26:D2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2018-11-07T10:32:52Z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