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<sst xmlns="http://schemas.openxmlformats.org/spreadsheetml/2006/main" count="68" uniqueCount="68">
  <si>
    <t>【借款报销单】</t>
  </si>
  <si>
    <t>团号：HMOA-221026-SXY600</t>
  </si>
  <si>
    <t>会议日期：2022.12.30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</si>
  <si>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</si>
  <si>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</si>
  <si>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</si>
  <si>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</si>
  <si>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</si>
  <si>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</si>
  <si>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</si>
  <si>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</si>
  <si>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</si>
  <si>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</si>
  <si>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</si>
  <si>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</si>
  <si>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</si>
  <si>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经销商打车报销</t>
  </si>
  <si>
    <t>可用项目：租车费、大交通、过路费、过桥费。
加油费（仅试驾活动可用，且只可使用活动当时当地的加油票）</t>
  </si>
  <si>
    <t>客户打车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</si>
  <si>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</si>
  <si>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</si>
  <si>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</si>
  <si>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</si>
  <si>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</si>
  <si>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</si>
  <si>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</si>
  <si>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</si>
  <si>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客户餐费丰收日</t>
  </si>
  <si>
    <t>需提供刷卡联、菜单（小票）</t>
  </si>
  <si>
    <t>瑞幸咖啡</t>
  </si>
  <si>
    <t>经销商餐费</t>
  </si>
  <si>
    <t>活动餐费合计</t>
  </si>
  <si>
    <t>现地采买费用</t>
  </si>
  <si>
    <t>京东采买水笔</t>
  </si>
  <si>
    <t>尽量提供可用的原始发票，发票项目不可用的，且开票需要加收税点的可以不提供原始发票。网上交易均需提供交易截图。</t>
  </si>
  <si>
    <t>京东采买白板</t>
  </si>
  <si>
    <t>京东采买打印纸</t>
  </si>
  <si>
    <t>来伊份</t>
  </si>
  <si>
    <t>矿泉水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</si>
  <si>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</si>
  <si>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</si>
  <si>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</si>
  <si>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</si>
  <si>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</si>
  <si>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打印桌卡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</si>
  <si>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</si>
  <si>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</si>
  <si>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</si>
  <si>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</si>
  <si>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</si>
  <si>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</si>
  <si>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</si>
  <si>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</si>
  <si>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顺丰闪送</t>
  </si>
  <si>
    <t>货拉拉</t>
  </si>
  <si>
    <t>顺丰</t>
  </si>
  <si>
    <t>经销商住宿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</si>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</sst>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0" fontId="1" fillId="0" borderId="2" xfId="0" applyNumberFormat="1" applyFont="1" applyBorder="1" applyAlignment="1">
      <alignment horizontal="right" vertical="center"/>
    </xf>
    <xf numFmtId="40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0" fillId="6" borderId="2" xfId="0" applyFont="1" applyFill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649450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77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5"/>
  <sheetViews>
    <sheetView tabSelected="1" zoomScale="98" zoomScaleNormal="98" topLeftCell="A49" workbookViewId="0">
      <selection activeCell="I9" sqref="I9"/>
    </sheetView>
  </sheetViews>
  <sheetFormatPr defaultColWidth="8.88333333333333" defaultRowHeight="21" customHeight="1"/>
  <cols>
    <col min="1" max="1" width="9" style="2" customWidth="1"/>
    <col min="2" max="2" width="16.5583333333333" customWidth="1"/>
    <col min="3" max="3" width="13.1083333333333" style="3" customWidth="1"/>
    <col min="4" max="4" width="9" style="2" customWidth="1"/>
    <col min="5" max="5" width="16.2166666666667" style="2" customWidth="1"/>
    <col min="6" max="6" width="10.4416666666667" customWidth="1"/>
    <col min="7" max="7" width="9.33333333333333" customWidth="1"/>
    <col min="8" max="8" width="10.4416666666667" customWidth="1"/>
    <col min="9" max="9" width="24.8833333333333" customWidth="1"/>
    <col min="10" max="10" width="39.4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5">
        <f>716.6+657.56+820+1005.59+1340+1625.38+110.93</f>
        <v>6276.06</v>
      </c>
      <c r="G8" s="15">
        <v>0</v>
      </c>
      <c r="H8" s="15">
        <f>F8+G8</f>
        <v>6276.06</v>
      </c>
      <c r="I8" s="45" t="s">
        <v>16</v>
      </c>
      <c r="J8" s="46" t="s">
        <v>17</v>
      </c>
    </row>
    <row r="9" customHeight="1" spans="1:10">
      <c r="A9" s="13"/>
      <c r="B9" s="14"/>
      <c r="C9" s="15"/>
      <c r="D9" s="13"/>
      <c r="E9" s="16"/>
      <c r="F9" s="15">
        <v>32.56</v>
      </c>
      <c r="G9" s="15">
        <v>0</v>
      </c>
      <c r="H9" s="15">
        <f>F9</f>
        <v>32.56</v>
      </c>
      <c r="I9" s="45" t="s">
        <v>18</v>
      </c>
      <c r="J9" s="47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8"/>
      <c r="J10" s="47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8"/>
      <c r="J11" s="47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8"/>
      <c r="J12" s="47"/>
    </row>
    <row r="13" s="1" customFormat="1" customHeight="1" spans="1:10">
      <c r="A13" s="17"/>
      <c r="B13" s="18" t="s">
        <v>19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6308.62</v>
      </c>
      <c r="G13" s="19">
        <f t="shared" ref="G13:H13" si="0">SUM(G8:G12)</f>
        <v>0</v>
      </c>
      <c r="H13" s="19">
        <f>SUM(H8:H12)</f>
        <v>6308.62</v>
      </c>
      <c r="I13" s="49"/>
      <c r="J13" s="50"/>
    </row>
    <row r="14" customHeight="1" spans="1:10">
      <c r="A14" s="21">
        <v>2</v>
      </c>
      <c r="B14" s="22" t="s">
        <v>20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8"/>
      <c r="J14" s="46" t="s">
        <v>21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8"/>
      <c r="J15" s="47"/>
    </row>
    <row r="16" s="1" customFormat="1" customHeight="1" spans="1:10">
      <c r="A16" s="17"/>
      <c r="B16" s="18" t="s">
        <v>22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9"/>
      <c r="J16" s="50"/>
    </row>
    <row r="17" customHeight="1" spans="1:10">
      <c r="A17" s="21">
        <v>3</v>
      </c>
      <c r="B17" s="22" t="s">
        <v>23</v>
      </c>
      <c r="C17" s="23">
        <v>0</v>
      </c>
      <c r="D17" s="21">
        <v>0</v>
      </c>
      <c r="E17" s="23">
        <f>C17*D17</f>
        <v>0</v>
      </c>
      <c r="F17" s="15">
        <v>368</v>
      </c>
      <c r="G17" s="15">
        <v>0</v>
      </c>
      <c r="H17" s="15">
        <f>F17+G17</f>
        <v>368</v>
      </c>
      <c r="I17" s="45"/>
      <c r="J17" s="51" t="s">
        <v>24</v>
      </c>
    </row>
    <row r="18" customHeight="1" spans="1:10">
      <c r="A18" s="27"/>
      <c r="B18" s="28"/>
      <c r="C18" s="29"/>
      <c r="D18" s="27"/>
      <c r="E18" s="29"/>
      <c r="F18" s="15">
        <v>584</v>
      </c>
      <c r="G18" s="15">
        <v>0</v>
      </c>
      <c r="H18" s="15">
        <f>F18+G18</f>
        <v>584</v>
      </c>
      <c r="I18" s="45"/>
      <c r="J18" s="52"/>
    </row>
    <row r="19" customHeight="1" spans="1:10">
      <c r="A19" s="27"/>
      <c r="B19" s="28"/>
      <c r="C19" s="29"/>
      <c r="D19" s="27"/>
      <c r="E19" s="29"/>
      <c r="F19" s="15">
        <v>443</v>
      </c>
      <c r="G19" s="15">
        <v>0</v>
      </c>
      <c r="H19" s="15">
        <f t="shared" ref="H19:H20" si="2">F19+G19</f>
        <v>443</v>
      </c>
      <c r="I19" s="48"/>
      <c r="J19" s="52"/>
    </row>
    <row r="20" customHeight="1" spans="1:10">
      <c r="A20" s="27"/>
      <c r="B20" s="28"/>
      <c r="C20" s="29"/>
      <c r="D20" s="27"/>
      <c r="E20" s="29"/>
      <c r="F20" s="15">
        <v>1162.7</v>
      </c>
      <c r="G20" s="15">
        <v>0</v>
      </c>
      <c r="H20" s="15">
        <f t="shared" si="2"/>
        <v>1162.7</v>
      </c>
      <c r="I20" s="48"/>
      <c r="J20" s="52"/>
    </row>
    <row r="21" s="1" customFormat="1" customHeight="1" spans="1:10">
      <c r="A21" s="17"/>
      <c r="B21" s="18" t="s">
        <v>25</v>
      </c>
      <c r="C21" s="19">
        <f>SUM(C17)</f>
        <v>0</v>
      </c>
      <c r="D21" s="20">
        <f>SUM(D17)</f>
        <v>0</v>
      </c>
      <c r="E21" s="20">
        <f>SUM(E17)</f>
        <v>0</v>
      </c>
      <c r="F21" s="19">
        <f>SUM(F17:F20)</f>
        <v>2557.7</v>
      </c>
      <c r="G21" s="19">
        <f>SUM(G17:G20)</f>
        <v>0</v>
      </c>
      <c r="H21" s="19">
        <f>SUM(H17:H20)</f>
        <v>2557.7</v>
      </c>
      <c r="I21" s="49"/>
      <c r="J21" s="53"/>
    </row>
    <row r="22" ht="19.95" customHeight="1" spans="1:10">
      <c r="A22" s="13">
        <v>4</v>
      </c>
      <c r="B22" s="14" t="s">
        <v>26</v>
      </c>
      <c r="C22" s="15">
        <v>0</v>
      </c>
      <c r="D22" s="13">
        <v>0</v>
      </c>
      <c r="E22" s="16">
        <f>C22*D22</f>
        <v>0</v>
      </c>
      <c r="F22" s="15">
        <v>1075</v>
      </c>
      <c r="G22" s="15">
        <v>0</v>
      </c>
      <c r="H22" s="15">
        <f t="shared" ref="H22" si="3">F22+G22</f>
        <v>1075</v>
      </c>
      <c r="I22" s="45" t="s">
        <v>27</v>
      </c>
      <c r="J22" s="51" t="s">
        <v>28</v>
      </c>
    </row>
    <row r="23" ht="19.95" customHeight="1" spans="1:10">
      <c r="A23" s="13"/>
      <c r="B23" s="14"/>
      <c r="C23" s="15"/>
      <c r="D23" s="13"/>
      <c r="E23" s="16"/>
      <c r="F23" s="15">
        <v>276.18</v>
      </c>
      <c r="G23" s="15">
        <v>0</v>
      </c>
      <c r="H23" s="15">
        <f t="shared" ref="H23:H24" si="4">F23+G23</f>
        <v>276.18</v>
      </c>
      <c r="I23" s="48" t="s">
        <v>29</v>
      </c>
      <c r="J23" s="52"/>
    </row>
    <row r="24" ht="19.95" customHeight="1" spans="1:10">
      <c r="A24" s="13"/>
      <c r="B24" s="14"/>
      <c r="C24" s="15"/>
      <c r="D24" s="13"/>
      <c r="E24" s="16"/>
      <c r="F24" s="15">
        <v>575.9</v>
      </c>
      <c r="G24" s="15">
        <v>0</v>
      </c>
      <c r="H24" s="15">
        <f t="shared" si="4"/>
        <v>575.9</v>
      </c>
      <c r="I24" s="48" t="s">
        <v>30</v>
      </c>
      <c r="J24" s="52"/>
    </row>
    <row r="25" s="1" customFormat="1" customHeight="1" spans="1:10">
      <c r="A25" s="17"/>
      <c r="B25" s="18" t="s">
        <v>31</v>
      </c>
      <c r="C25" s="19">
        <f>C22</f>
        <v>0</v>
      </c>
      <c r="D25" s="20">
        <f>D22</f>
        <v>0</v>
      </c>
      <c r="E25" s="20">
        <f>E22</f>
        <v>0</v>
      </c>
      <c r="F25" s="19">
        <f>SUM(F22:F24)</f>
        <v>1927.08</v>
      </c>
      <c r="G25" s="19">
        <f>SUM(G22:G23)</f>
        <v>0</v>
      </c>
      <c r="H25" s="19">
        <f>SUM(H22:H24)</f>
        <v>1927.08</v>
      </c>
      <c r="I25" s="49"/>
      <c r="J25" s="53"/>
    </row>
    <row r="26" customHeight="1" spans="1:10">
      <c r="A26" s="21">
        <v>5</v>
      </c>
      <c r="B26" s="22" t="s">
        <v>32</v>
      </c>
      <c r="C26" s="23">
        <v>0</v>
      </c>
      <c r="D26" s="21">
        <v>0</v>
      </c>
      <c r="E26" s="16">
        <f>C26*D26</f>
        <v>0</v>
      </c>
      <c r="F26" s="15">
        <v>63</v>
      </c>
      <c r="G26" s="15">
        <v>0</v>
      </c>
      <c r="H26" s="15">
        <f>F26+G26</f>
        <v>63</v>
      </c>
      <c r="I26" s="45" t="s">
        <v>33</v>
      </c>
      <c r="J26" s="54" t="s">
        <v>34</v>
      </c>
    </row>
    <row r="27" customHeight="1" spans="1:13">
      <c r="A27" s="27"/>
      <c r="B27" s="28"/>
      <c r="C27" s="29"/>
      <c r="D27" s="27"/>
      <c r="E27" s="16"/>
      <c r="F27" s="15">
        <v>870.8</v>
      </c>
      <c r="G27" s="15">
        <v>0</v>
      </c>
      <c r="H27" s="15">
        <f>F27+G27</f>
        <v>870.8</v>
      </c>
      <c r="I27" s="55" t="s">
        <v>35</v>
      </c>
      <c r="J27" s="56"/>
      <c r="M27" s="3">
        <f>SUM(H26:H27)</f>
        <v>933.8</v>
      </c>
    </row>
    <row r="28" customHeight="1" spans="1:10">
      <c r="A28" s="27"/>
      <c r="B28" s="28"/>
      <c r="C28" s="29"/>
      <c r="D28" s="27"/>
      <c r="E28" s="16"/>
      <c r="F28" s="15">
        <v>198.98</v>
      </c>
      <c r="G28" s="15">
        <v>0</v>
      </c>
      <c r="H28" s="15">
        <f>F28+G28</f>
        <v>198.98</v>
      </c>
      <c r="I28" s="45" t="s">
        <v>36</v>
      </c>
      <c r="J28" s="56"/>
    </row>
    <row r="29" customHeight="1" spans="1:10">
      <c r="A29" s="27"/>
      <c r="B29" s="28"/>
      <c r="C29" s="29"/>
      <c r="D29" s="27"/>
      <c r="E29" s="16"/>
      <c r="F29" s="15">
        <v>2039.01</v>
      </c>
      <c r="G29" s="15">
        <v>0</v>
      </c>
      <c r="H29" s="15">
        <f t="shared" ref="H29:H34" si="5">F29+G29</f>
        <v>2039.01</v>
      </c>
      <c r="I29" s="45" t="s">
        <v>37</v>
      </c>
      <c r="J29" s="56"/>
    </row>
    <row r="30" customHeight="1" spans="1:10">
      <c r="A30" s="27"/>
      <c r="B30" s="28"/>
      <c r="C30" s="29"/>
      <c r="D30" s="27"/>
      <c r="E30" s="16"/>
      <c r="F30" s="15">
        <v>0</v>
      </c>
      <c r="G30" s="15">
        <v>178</v>
      </c>
      <c r="H30" s="15">
        <f t="shared" si="5"/>
        <v>178</v>
      </c>
      <c r="I30" s="45" t="s">
        <v>38</v>
      </c>
      <c r="J30" s="56"/>
    </row>
    <row r="31" customHeight="1" spans="1:10">
      <c r="A31" s="27"/>
      <c r="B31" s="28"/>
      <c r="C31" s="29"/>
      <c r="D31" s="27"/>
      <c r="E31" s="16"/>
      <c r="F31" s="15">
        <v>0</v>
      </c>
      <c r="G31" s="15">
        <v>0</v>
      </c>
      <c r="H31" s="15">
        <f t="shared" si="5"/>
        <v>0</v>
      </c>
      <c r="I31" s="45"/>
      <c r="J31" s="56"/>
    </row>
    <row r="32" customHeight="1" spans="1:10">
      <c r="A32" s="27"/>
      <c r="B32" s="28"/>
      <c r="C32" s="29"/>
      <c r="D32" s="27"/>
      <c r="E32" s="16"/>
      <c r="F32" s="15">
        <v>0</v>
      </c>
      <c r="G32" s="15">
        <v>0</v>
      </c>
      <c r="H32" s="15">
        <f t="shared" si="5"/>
        <v>0</v>
      </c>
      <c r="I32" s="45"/>
      <c r="J32" s="56"/>
    </row>
    <row r="33" customHeight="1" spans="1:10">
      <c r="A33" s="27"/>
      <c r="B33" s="28"/>
      <c r="C33" s="29"/>
      <c r="D33" s="27"/>
      <c r="E33" s="16"/>
      <c r="F33" s="15">
        <v>0</v>
      </c>
      <c r="G33" s="15">
        <v>0</v>
      </c>
      <c r="H33" s="15">
        <f t="shared" si="5"/>
        <v>0</v>
      </c>
      <c r="I33" s="45"/>
      <c r="J33" s="56"/>
    </row>
    <row r="34" customHeight="1" spans="1:10">
      <c r="A34" s="27"/>
      <c r="B34" s="28"/>
      <c r="C34" s="29"/>
      <c r="D34" s="27"/>
      <c r="E34" s="16"/>
      <c r="F34" s="15">
        <v>0</v>
      </c>
      <c r="G34" s="15">
        <v>0</v>
      </c>
      <c r="H34" s="15">
        <f t="shared" si="5"/>
        <v>0</v>
      </c>
      <c r="I34" s="45"/>
      <c r="J34" s="56"/>
    </row>
    <row r="35" s="1" customFormat="1" customHeight="1" spans="1:10">
      <c r="A35" s="17"/>
      <c r="B35" s="18" t="s">
        <v>39</v>
      </c>
      <c r="C35" s="19">
        <f>SUM(C26:C34)</f>
        <v>0</v>
      </c>
      <c r="D35" s="20">
        <f>SUM(D26)</f>
        <v>0</v>
      </c>
      <c r="E35" s="20">
        <f>E26</f>
        <v>0</v>
      </c>
      <c r="F35" s="19">
        <f>SUM(F26:F34)</f>
        <v>3171.79</v>
      </c>
      <c r="G35" s="19">
        <f>SUM(G26:G34)</f>
        <v>178</v>
      </c>
      <c r="H35" s="19">
        <f>SUM(H26:H34)</f>
        <v>3349.79</v>
      </c>
      <c r="I35" s="49"/>
      <c r="J35" s="57"/>
    </row>
    <row r="36" customHeight="1" spans="1:10">
      <c r="A36" s="21">
        <v>6</v>
      </c>
      <c r="B36" s="22" t="s">
        <v>40</v>
      </c>
      <c r="C36" s="23">
        <v>0</v>
      </c>
      <c r="D36" s="21">
        <v>0</v>
      </c>
      <c r="E36" s="23">
        <f>C36*D36</f>
        <v>0</v>
      </c>
      <c r="F36" s="15">
        <v>0</v>
      </c>
      <c r="G36" s="15">
        <v>0</v>
      </c>
      <c r="H36" s="15">
        <f t="shared" ref="H36:H39" si="6">F36+G36</f>
        <v>0</v>
      </c>
      <c r="I36" s="48"/>
      <c r="J36" s="46" t="s">
        <v>41</v>
      </c>
    </row>
    <row r="37" customHeight="1" spans="1:10">
      <c r="A37" s="27"/>
      <c r="B37" s="28"/>
      <c r="C37" s="29"/>
      <c r="D37" s="27"/>
      <c r="E37" s="29"/>
      <c r="F37" s="15">
        <v>0</v>
      </c>
      <c r="G37" s="15">
        <v>0</v>
      </c>
      <c r="H37" s="15">
        <f t="shared" si="6"/>
        <v>0</v>
      </c>
      <c r="I37" s="48"/>
      <c r="J37" s="52"/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 t="shared" si="6"/>
        <v>0</v>
      </c>
      <c r="I38" s="48"/>
      <c r="J38" s="52"/>
    </row>
    <row r="39" customHeight="1" spans="1:10">
      <c r="A39" s="24"/>
      <c r="B39" s="25"/>
      <c r="C39" s="26"/>
      <c r="D39" s="24"/>
      <c r="E39" s="26"/>
      <c r="F39" s="15">
        <v>0</v>
      </c>
      <c r="G39" s="15">
        <v>0</v>
      </c>
      <c r="H39" s="15">
        <f t="shared" si="6"/>
        <v>0</v>
      </c>
      <c r="I39" s="48"/>
      <c r="J39" s="52"/>
    </row>
    <row r="40" s="1" customFormat="1" customHeight="1" spans="1:10">
      <c r="A40" s="17"/>
      <c r="B40" s="18" t="s">
        <v>42</v>
      </c>
      <c r="C40" s="19">
        <f>SUM(C36)</f>
        <v>0</v>
      </c>
      <c r="D40" s="20">
        <f t="shared" ref="D40:E40" si="7">SUM(D36)</f>
        <v>0</v>
      </c>
      <c r="E40" s="20">
        <f t="shared" si="7"/>
        <v>0</v>
      </c>
      <c r="F40" s="19">
        <f>SUM(F36:F38)</f>
        <v>0</v>
      </c>
      <c r="G40" s="19">
        <f>SUM(G36:G38)</f>
        <v>0</v>
      </c>
      <c r="H40" s="19">
        <f>SUM(H36:H39)</f>
        <v>0</v>
      </c>
      <c r="I40" s="49"/>
      <c r="J40" s="53"/>
    </row>
    <row r="41" customHeight="1" spans="1:10">
      <c r="A41" s="13">
        <v>7</v>
      </c>
      <c r="B41" s="14" t="s">
        <v>43</v>
      </c>
      <c r="C41" s="15">
        <v>0</v>
      </c>
      <c r="D41" s="13">
        <v>0</v>
      </c>
      <c r="E41" s="16">
        <f>C41</f>
        <v>0</v>
      </c>
      <c r="F41" s="15">
        <v>325</v>
      </c>
      <c r="G41" s="15">
        <v>0</v>
      </c>
      <c r="H41" s="15">
        <f t="shared" ref="H41:H51" si="8">F41+G41</f>
        <v>325</v>
      </c>
      <c r="I41" s="48" t="s">
        <v>44</v>
      </c>
      <c r="J41" s="58"/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8"/>
        <v>0</v>
      </c>
      <c r="I42" s="48"/>
      <c r="J42" s="59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8"/>
        <v>0</v>
      </c>
      <c r="I43" s="48"/>
      <c r="J43" s="59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8"/>
        <v>0</v>
      </c>
      <c r="I44" s="48"/>
      <c r="J44" s="59"/>
    </row>
    <row r="45" s="1" customFormat="1" customHeight="1" spans="1:10">
      <c r="A45" s="17"/>
      <c r="B45" s="18" t="s">
        <v>45</v>
      </c>
      <c r="C45" s="19">
        <f>SUM(C41)</f>
        <v>0</v>
      </c>
      <c r="D45" s="20">
        <f t="shared" ref="D45:E45" si="9">SUM(D41)</f>
        <v>0</v>
      </c>
      <c r="E45" s="20">
        <f t="shared" si="9"/>
        <v>0</v>
      </c>
      <c r="F45" s="19">
        <f>SUM(F41:F44)</f>
        <v>325</v>
      </c>
      <c r="G45" s="19">
        <f t="shared" ref="G45:H45" si="10">SUM(G41:G44)</f>
        <v>0</v>
      </c>
      <c r="H45" s="19">
        <f>SUM(H41:H44)</f>
        <v>325</v>
      </c>
      <c r="I45" s="49"/>
      <c r="J45" s="60"/>
    </row>
    <row r="46" customHeight="1" spans="1:10">
      <c r="A46" s="13">
        <v>8</v>
      </c>
      <c r="B46" s="14" t="s">
        <v>46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8"/>
        <v>0</v>
      </c>
      <c r="I46" s="48"/>
      <c r="J46" s="51" t="s">
        <v>47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8"/>
        <v>0</v>
      </c>
      <c r="I47" s="48"/>
      <c r="J47" s="52"/>
    </row>
    <row r="48" s="1" customFormat="1" customHeight="1" spans="1:10">
      <c r="A48" s="17"/>
      <c r="B48" s="18" t="s">
        <v>48</v>
      </c>
      <c r="C48" s="19">
        <f>SUM(C46)</f>
        <v>0</v>
      </c>
      <c r="D48" s="20">
        <f t="shared" ref="D48:E48" si="11">SUM(D46)</f>
        <v>0</v>
      </c>
      <c r="E48" s="20">
        <f t="shared" si="11"/>
        <v>0</v>
      </c>
      <c r="F48" s="19">
        <f>SUM(F46:F47)</f>
        <v>0</v>
      </c>
      <c r="G48" s="19">
        <f t="shared" ref="G48:H48" si="12">SUM(G46:G47)</f>
        <v>0</v>
      </c>
      <c r="H48" s="19">
        <f t="shared" si="12"/>
        <v>0</v>
      </c>
      <c r="I48" s="49"/>
      <c r="J48" s="53"/>
    </row>
    <row r="49" customHeight="1" spans="1:10">
      <c r="A49" s="13">
        <v>9</v>
      </c>
      <c r="B49" s="14" t="s">
        <v>49</v>
      </c>
      <c r="C49" s="15">
        <v>0</v>
      </c>
      <c r="D49" s="13">
        <v>0</v>
      </c>
      <c r="E49" s="16">
        <f>C49*D49</f>
        <v>0</v>
      </c>
      <c r="F49" s="15">
        <v>0</v>
      </c>
      <c r="G49" s="15">
        <v>0</v>
      </c>
      <c r="H49" s="15">
        <f t="shared" si="8"/>
        <v>0</v>
      </c>
      <c r="I49" s="48"/>
      <c r="J49" s="46" t="s">
        <v>50</v>
      </c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8"/>
        <v>0</v>
      </c>
      <c r="I50" s="48"/>
      <c r="J50" s="47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8"/>
        <v>0</v>
      </c>
      <c r="I51" s="48"/>
      <c r="J51" s="47"/>
    </row>
    <row r="52" s="1" customFormat="1" customHeight="1" spans="1:10">
      <c r="A52" s="17"/>
      <c r="B52" s="18" t="s">
        <v>51</v>
      </c>
      <c r="C52" s="19">
        <f>SUM(C49)</f>
        <v>0</v>
      </c>
      <c r="D52" s="20">
        <f t="shared" ref="D52:E52" si="13">SUM(D49)</f>
        <v>0</v>
      </c>
      <c r="E52" s="20">
        <f t="shared" si="13"/>
        <v>0</v>
      </c>
      <c r="F52" s="19">
        <f>SUM(F49:F51)</f>
        <v>0</v>
      </c>
      <c r="G52" s="19">
        <f t="shared" ref="G52:H52" si="14">SUM(G49:G51)</f>
        <v>0</v>
      </c>
      <c r="H52" s="19">
        <f t="shared" si="14"/>
        <v>0</v>
      </c>
      <c r="I52" s="49"/>
      <c r="J52" s="50"/>
    </row>
    <row r="53" customHeight="1" spans="1:10">
      <c r="A53" s="30">
        <v>10</v>
      </c>
      <c r="B53" s="31" t="s">
        <v>52</v>
      </c>
      <c r="C53" s="32">
        <v>0</v>
      </c>
      <c r="D53" s="33">
        <v>0</v>
      </c>
      <c r="E53" s="32">
        <v>0</v>
      </c>
      <c r="F53" s="15">
        <v>19</v>
      </c>
      <c r="G53" s="15">
        <v>0</v>
      </c>
      <c r="H53" s="15">
        <f>F53+G53</f>
        <v>19</v>
      </c>
      <c r="I53" s="45" t="s">
        <v>53</v>
      </c>
      <c r="J53" s="59"/>
    </row>
    <row r="54" customHeight="1" spans="1:10">
      <c r="A54" s="30"/>
      <c r="B54" s="34"/>
      <c r="C54" s="35"/>
      <c r="D54" s="30"/>
      <c r="E54" s="35"/>
      <c r="F54" s="15">
        <v>78.6</v>
      </c>
      <c r="G54" s="15">
        <v>0</v>
      </c>
      <c r="H54" s="15">
        <f>F54+G54</f>
        <v>78.6</v>
      </c>
      <c r="I54" s="45" t="s">
        <v>54</v>
      </c>
      <c r="J54" s="59"/>
    </row>
    <row r="55" customHeight="1" spans="1:10">
      <c r="A55" s="30"/>
      <c r="B55" s="34"/>
      <c r="C55" s="35"/>
      <c r="D55" s="30"/>
      <c r="E55" s="35"/>
      <c r="F55" s="15">
        <v>54</v>
      </c>
      <c r="G55" s="15">
        <v>0</v>
      </c>
      <c r="H55" s="15">
        <f>F55+G55</f>
        <v>54</v>
      </c>
      <c r="I55" s="48" t="s">
        <v>55</v>
      </c>
      <c r="J55" s="59"/>
    </row>
    <row r="56" customHeight="1" spans="1:10">
      <c r="A56" s="36"/>
      <c r="B56" s="37"/>
      <c r="C56" s="38"/>
      <c r="D56" s="36"/>
      <c r="E56" s="38"/>
      <c r="F56" s="15">
        <v>750.4</v>
      </c>
      <c r="G56" s="15">
        <v>0</v>
      </c>
      <c r="H56" s="15">
        <f>F56+G56</f>
        <v>750.4</v>
      </c>
      <c r="I56" s="48" t="s">
        <v>56</v>
      </c>
      <c r="J56" s="59"/>
    </row>
    <row r="57" s="1" customFormat="1" customHeight="1" spans="1:10">
      <c r="A57" s="17"/>
      <c r="B57" s="18" t="s">
        <v>57</v>
      </c>
      <c r="C57" s="19">
        <f>C53</f>
        <v>0</v>
      </c>
      <c r="D57" s="20">
        <f>D53</f>
        <v>0</v>
      </c>
      <c r="E57" s="20">
        <f>E53</f>
        <v>0</v>
      </c>
      <c r="F57" s="19">
        <f>SUM(F53:F56)</f>
        <v>902</v>
      </c>
      <c r="G57" s="19">
        <f>SUM(G53:G53)</f>
        <v>0</v>
      </c>
      <c r="H57" s="19">
        <f>SUM(H53:H56)</f>
        <v>902</v>
      </c>
      <c r="I57" s="49"/>
      <c r="J57" s="60"/>
    </row>
    <row r="58" customHeight="1" spans="1:10">
      <c r="A58" s="17"/>
      <c r="B58" s="18" t="s">
        <v>58</v>
      </c>
      <c r="C58" s="19">
        <f>SUM(C57,C52,C48,C45,C40,C35,C25,C21,C16,C13)</f>
        <v>0</v>
      </c>
      <c r="D58" s="20">
        <f>SUM(D57,D52,D48,D45,D40,D35,D25,D21,D16,D13)</f>
        <v>0</v>
      </c>
      <c r="E58" s="20">
        <f>SUM(E57,E52,E48,E45,E40,E35,E25,E21,E16,E13)</f>
        <v>0</v>
      </c>
      <c r="F58" s="19">
        <f>SUM(F57,F52,F48,F45,F40,F35,F25,F21,F16,F13)</f>
        <v>15192.19</v>
      </c>
      <c r="G58" s="19">
        <f>SUM(G57,G52,G48,G45,G40,G35,G25,G21,G16,G13)</f>
        <v>178</v>
      </c>
      <c r="H58" s="19">
        <f>H13+H21+H16+H25+H35+H40+H45+H48+H52+H57</f>
        <v>15370.19</v>
      </c>
      <c r="I58" s="49"/>
      <c r="J58" s="61"/>
    </row>
    <row r="62" customHeight="1" spans="1:9">
      <c r="A62" s="39" t="s">
        <v>59</v>
      </c>
      <c r="B62" s="40"/>
      <c r="C62" s="41" t="s">
        <v>60</v>
      </c>
      <c r="D62" s="41"/>
      <c r="E62" s="41" t="s">
        <v>61</v>
      </c>
      <c r="F62" s="41"/>
      <c r="G62" s="41" t="s">
        <v>62</v>
      </c>
      <c r="H62" s="41"/>
      <c r="I62" s="62" t="s">
        <v>63</v>
      </c>
    </row>
    <row r="63" customHeight="1" spans="1:9">
      <c r="A63" s="42">
        <f>E58</f>
        <v>0</v>
      </c>
      <c r="B63" s="43"/>
      <c r="C63" s="43">
        <f>H58</f>
        <v>15370.19</v>
      </c>
      <c r="D63" s="43"/>
      <c r="E63" s="43">
        <f>F58</f>
        <v>15192.19</v>
      </c>
      <c r="F63" s="43"/>
      <c r="G63" s="43">
        <f>G58</f>
        <v>178</v>
      </c>
      <c r="H63" s="43"/>
      <c r="I63" s="63">
        <f>A63-C63</f>
        <v>-15370.19</v>
      </c>
    </row>
    <row r="65" customHeight="1" spans="1:9">
      <c r="A65" s="64" t="s">
        <v>64</v>
      </c>
      <c r="B65" s="1"/>
      <c r="C65" s="65" t="s">
        <v>65</v>
      </c>
      <c r="D65" s="64"/>
      <c r="E65" s="64" t="s">
        <v>66</v>
      </c>
      <c r="F65" s="64"/>
      <c r="G65" s="64" t="s">
        <v>67</v>
      </c>
      <c r="H65" s="64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6:A34"/>
    <mergeCell ref="A36:A39"/>
    <mergeCell ref="A41:A44"/>
    <mergeCell ref="A46:A47"/>
    <mergeCell ref="A49:A51"/>
    <mergeCell ref="A53:A56"/>
    <mergeCell ref="B6:B7"/>
    <mergeCell ref="B8:B12"/>
    <mergeCell ref="B14:B15"/>
    <mergeCell ref="B17:B20"/>
    <mergeCell ref="B22:B23"/>
    <mergeCell ref="B26:B34"/>
    <mergeCell ref="B36:B39"/>
    <mergeCell ref="B41:B44"/>
    <mergeCell ref="B46:B47"/>
    <mergeCell ref="B49:B51"/>
    <mergeCell ref="B53:B56"/>
    <mergeCell ref="C8:C12"/>
    <mergeCell ref="C14:C15"/>
    <mergeCell ref="C17:C20"/>
    <mergeCell ref="C22:C23"/>
    <mergeCell ref="C26:C34"/>
    <mergeCell ref="C36:C39"/>
    <mergeCell ref="C41:C44"/>
    <mergeCell ref="C46:C47"/>
    <mergeCell ref="C49:C51"/>
    <mergeCell ref="C53:C56"/>
    <mergeCell ref="D8:D12"/>
    <mergeCell ref="D14:D15"/>
    <mergeCell ref="D17:D20"/>
    <mergeCell ref="D22:D23"/>
    <mergeCell ref="D26:D34"/>
    <mergeCell ref="D36:D39"/>
    <mergeCell ref="D41:D44"/>
    <mergeCell ref="D46:D47"/>
    <mergeCell ref="D49:D51"/>
    <mergeCell ref="D53:D56"/>
    <mergeCell ref="E8:E12"/>
    <mergeCell ref="E14:E15"/>
    <mergeCell ref="E17:E20"/>
    <mergeCell ref="E22:E23"/>
    <mergeCell ref="E26:E34"/>
    <mergeCell ref="E36:E39"/>
    <mergeCell ref="E41:E44"/>
    <mergeCell ref="E46:E47"/>
    <mergeCell ref="E49:E51"/>
    <mergeCell ref="E53:E56"/>
    <mergeCell ref="J4:J5"/>
    <mergeCell ref="J6:J7"/>
    <mergeCell ref="J8:J13"/>
    <mergeCell ref="J14:J16"/>
    <mergeCell ref="J17:J21"/>
    <mergeCell ref="J22:J25"/>
    <mergeCell ref="J26:J35"/>
    <mergeCell ref="J36:J40"/>
    <mergeCell ref="J41:J45"/>
    <mergeCell ref="J46:J48"/>
    <mergeCell ref="J49:J52"/>
    <mergeCell ref="J53:J57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2022-10-26T08:57:00Z</cp:lastPrinted>
  <dcterms:modified xsi:type="dcterms:W3CDTF">2023-01-10T09:42:24Z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3AADB4390E414A419F98C81FE8EDD087</vt:lpwstr>
  </property>
</Properties>
</file>