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<sst xmlns="http://schemas.openxmlformats.org/spreadsheetml/2006/main" count="103" uniqueCount="84">
  <si>
    <t>【借款报销单】</t>
  </si>
  <si>
    <t>团号：HMOA-190712-SXY620</t>
  </si>
  <si>
    <t>会议日期：2018.7.9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</si>
  <si>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</si>
  <si>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</si>
  <si>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</si>
  <si>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</si>
  <si>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</si>
  <si>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</si>
  <si>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</si>
  <si>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</si>
  <si>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</si>
  <si>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</si>
  <si>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</si>
  <si>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</si>
  <si>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</si>
  <si>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</si>
  <si>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</si>
  <si>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</si>
  <si>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</si>
  <si>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</si>
  <si>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</si>
  <si>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</si>
  <si>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</si>
  <si>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</si>
  <si>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</si>
  <si>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</si>
  <si>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</si>
  <si>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酒水、软饮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</si>
  <si>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</si>
  <si>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</si>
  <si>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</si>
  <si>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</si>
  <si>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</si>
  <si>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</si>
  <si>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</si>
  <si>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</si>
  <si>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</si>
  <si>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</si>
  <si>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</si>
  <si>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</si>
  <si>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</si>
  <si>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</si>
  <si>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</si>
  <si>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</si>
  <si>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</si>
  <si>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</si>
  <si>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</si>
  <si>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</si>
  <si>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</si>
  <si>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</si>
  <si>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</si>
  <si>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</si>
  <si>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</si>
  <si>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</si>
  <si>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</si>
  <si>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张羽</t>
  </si>
  <si>
    <t>职位:</t>
  </si>
  <si>
    <t>助理</t>
  </si>
  <si>
    <t>发生地:</t>
  </si>
  <si>
    <t>上海、成都</t>
  </si>
  <si>
    <t>部门:</t>
  </si>
  <si>
    <t>人事行政部</t>
  </si>
  <si>
    <t>发生日期:</t>
  </si>
  <si>
    <t>报销日期:</t>
  </si>
  <si>
    <t>团号:</t>
  </si>
  <si>
    <t>HMOA-190708-SXY601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</si>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</sst>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31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theme="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5"/>
      <color theme="3"/>
      <name val="DengXian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4" fillId="2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0" borderId="23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18" borderId="17" applyNumberFormat="0" applyAlignment="0" applyProtection="0">
      <alignment vertical="center"/>
    </xf>
    <xf numFmtId="0" fontId="27" fillId="18" borderId="19" applyNumberFormat="0" applyAlignment="0" applyProtection="0">
      <alignment vertical="center"/>
    </xf>
    <xf numFmtId="0" fontId="25" fillId="32" borderId="20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0" fontId="6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40" fontId="7" fillId="8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2524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workbookViewId="0">
      <selection activeCell="H45" sqref="H45"/>
    </sheetView>
  </sheetViews>
  <sheetFormatPr defaultColWidth="8.86666666666667" defaultRowHeight="21" customHeight="1"/>
  <cols>
    <col min="1" max="1" width="8.86666666666667" style="54"/>
    <col min="2" max="2" width="16.6" customWidth="1"/>
    <col min="3" max="3" width="13.1333333333333" style="55" customWidth="1"/>
    <col min="4" max="4" width="8.86666666666667" style="54"/>
    <col min="5" max="5" width="13.1333333333333" style="54" customWidth="1"/>
    <col min="9" max="9" width="24.8666666666667" customWidth="1"/>
    <col min="10" max="10" width="39.466666666666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4">
        <v>0</v>
      </c>
      <c r="E8" s="67">
        <f>C8*D8</f>
        <v>0</v>
      </c>
      <c r="F8" s="66">
        <v>0</v>
      </c>
      <c r="G8" s="66">
        <v>0</v>
      </c>
      <c r="H8" s="66">
        <f t="shared" ref="H8:H43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4"/>
      <c r="E9" s="67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4"/>
      <c r="E10" s="67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4"/>
      <c r="E11" s="67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4"/>
      <c r="E12" s="67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1">
        <f>SUM(D8)</f>
        <v>0</v>
      </c>
      <c r="E13" s="71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2">
        <v>2</v>
      </c>
      <c r="B14" s="73" t="s">
        <v>18</v>
      </c>
      <c r="C14" s="74">
        <v>0</v>
      </c>
      <c r="D14" s="72">
        <v>0</v>
      </c>
      <c r="E14" s="74">
        <f t="shared" ref="E14:E41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5"/>
      <c r="B15" s="76"/>
      <c r="C15" s="77"/>
      <c r="D15" s="75"/>
      <c r="E15" s="77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1">
        <f>SUM(D14)</f>
        <v>0</v>
      </c>
      <c r="E16" s="71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4">
        <v>0</v>
      </c>
      <c r="E17" s="67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4"/>
      <c r="E18" s="67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4"/>
      <c r="E19" s="67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4"/>
      <c r="E20" s="67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1">
        <f t="shared" ref="D21:E21" si="4">SUM(D17)</f>
        <v>0</v>
      </c>
      <c r="E21" s="71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4">
        <v>1</v>
      </c>
      <c r="E22" s="67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4"/>
      <c r="E23" s="67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C22</f>
        <v>0</v>
      </c>
      <c r="D24" s="71">
        <f>D22</f>
        <v>1</v>
      </c>
      <c r="E24" s="71">
        <f>E22</f>
        <v>0</v>
      </c>
      <c r="F24" s="70">
        <f>SUM(F22:F23)</f>
        <v>0</v>
      </c>
      <c r="G24" s="70">
        <f t="shared" ref="G24:H24" si="6">SUM(G22:G23)</f>
        <v>0</v>
      </c>
      <c r="H24" s="70">
        <f t="shared" si="6"/>
        <v>0</v>
      </c>
      <c r="I24" s="90"/>
      <c r="J24" s="94"/>
    </row>
    <row r="25" customHeight="1" spans="1:10">
      <c r="A25" s="72">
        <v>5</v>
      </c>
      <c r="B25" s="73" t="s">
        <v>27</v>
      </c>
      <c r="C25" s="66">
        <v>4000</v>
      </c>
      <c r="D25" s="64">
        <v>1</v>
      </c>
      <c r="E25" s="67">
        <f>C25</f>
        <v>4000</v>
      </c>
      <c r="F25" s="66">
        <v>2820</v>
      </c>
      <c r="G25" s="66">
        <v>0</v>
      </c>
      <c r="H25" s="66">
        <f t="shared" si="0"/>
        <v>2820</v>
      </c>
      <c r="I25" s="87" t="s">
        <v>28</v>
      </c>
      <c r="J25" s="95" t="s">
        <v>29</v>
      </c>
    </row>
    <row r="26" customHeight="1" spans="1:10">
      <c r="A26" s="75"/>
      <c r="B26" s="76"/>
      <c r="C26" s="66">
        <v>0</v>
      </c>
      <c r="D26" s="64">
        <v>0</v>
      </c>
      <c r="E26" s="67">
        <v>0</v>
      </c>
      <c r="F26" s="66">
        <v>0</v>
      </c>
      <c r="G26" s="66">
        <v>0</v>
      </c>
      <c r="H26" s="66">
        <f t="shared" ref="H26" si="7">F26+G26</f>
        <v>0</v>
      </c>
      <c r="I26" s="87"/>
      <c r="J26" s="96"/>
    </row>
    <row r="27" s="53" customFormat="1" customHeight="1" spans="1:10">
      <c r="A27" s="68"/>
      <c r="B27" s="69" t="s">
        <v>30</v>
      </c>
      <c r="C27" s="70">
        <f>SUM(C25)</f>
        <v>4000</v>
      </c>
      <c r="D27" s="71">
        <f t="shared" ref="D27" si="8">SUM(D25)</f>
        <v>1</v>
      </c>
      <c r="E27" s="71">
        <f>E25</f>
        <v>4000</v>
      </c>
      <c r="F27" s="70">
        <f>SUM(F25:F26)</f>
        <v>2820</v>
      </c>
      <c r="G27" s="70">
        <v>0</v>
      </c>
      <c r="H27" s="70">
        <f>H25</f>
        <v>2820</v>
      </c>
      <c r="I27" s="90"/>
      <c r="J27" s="97"/>
    </row>
    <row r="28" customHeight="1" spans="1:10">
      <c r="A28" s="64">
        <v>6</v>
      </c>
      <c r="B28" s="65" t="s">
        <v>31</v>
      </c>
      <c r="C28" s="66">
        <v>0</v>
      </c>
      <c r="D28" s="64">
        <v>0</v>
      </c>
      <c r="E28" s="67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32</v>
      </c>
    </row>
    <row r="29" customHeight="1" spans="1:10">
      <c r="A29" s="64"/>
      <c r="B29" s="65"/>
      <c r="C29" s="66"/>
      <c r="D29" s="64"/>
      <c r="E29" s="67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4"/>
      <c r="E30" s="67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4"/>
      <c r="E31" s="67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33</v>
      </c>
      <c r="C32" s="70">
        <f>SUM(C28)</f>
        <v>0</v>
      </c>
      <c r="D32" s="71">
        <f t="shared" ref="D32:E32" si="9">SUM(D28)</f>
        <v>0</v>
      </c>
      <c r="E32" s="71">
        <f t="shared" si="9"/>
        <v>0</v>
      </c>
      <c r="F32" s="70">
        <f>SUM(F28:F31)</f>
        <v>0</v>
      </c>
      <c r="G32" s="70">
        <f t="shared" ref="G32:H32" si="10">SUM(G28:G31)</f>
        <v>0</v>
      </c>
      <c r="H32" s="70">
        <f t="shared" si="10"/>
        <v>0</v>
      </c>
      <c r="I32" s="90"/>
      <c r="J32" s="94"/>
    </row>
    <row r="33" customHeight="1" spans="1:10">
      <c r="A33" s="64">
        <v>7</v>
      </c>
      <c r="B33" s="65" t="s">
        <v>34</v>
      </c>
      <c r="C33" s="66">
        <v>0</v>
      </c>
      <c r="D33" s="64">
        <v>0</v>
      </c>
      <c r="E33" s="67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8"/>
    </row>
    <row r="34" customHeight="1" spans="1:10">
      <c r="A34" s="64"/>
      <c r="B34" s="65"/>
      <c r="C34" s="66"/>
      <c r="D34" s="64"/>
      <c r="E34" s="67"/>
      <c r="F34" s="66">
        <v>0</v>
      </c>
      <c r="G34" s="66">
        <v>0</v>
      </c>
      <c r="H34" s="66">
        <f t="shared" si="0"/>
        <v>0</v>
      </c>
      <c r="I34" s="87"/>
      <c r="J34" s="99"/>
    </row>
    <row r="35" customHeight="1" spans="1:10">
      <c r="A35" s="64"/>
      <c r="B35" s="65"/>
      <c r="C35" s="66"/>
      <c r="D35" s="64"/>
      <c r="E35" s="67"/>
      <c r="F35" s="66">
        <v>0</v>
      </c>
      <c r="G35" s="66">
        <v>0</v>
      </c>
      <c r="H35" s="66">
        <f t="shared" si="0"/>
        <v>0</v>
      </c>
      <c r="I35" s="87"/>
      <c r="J35" s="99"/>
    </row>
    <row r="36" customHeight="1" spans="1:10">
      <c r="A36" s="64"/>
      <c r="B36" s="65"/>
      <c r="C36" s="66"/>
      <c r="D36" s="64"/>
      <c r="E36" s="67"/>
      <c r="F36" s="66">
        <v>0</v>
      </c>
      <c r="G36" s="66">
        <v>0</v>
      </c>
      <c r="H36" s="66">
        <f t="shared" si="0"/>
        <v>0</v>
      </c>
      <c r="I36" s="87"/>
      <c r="J36" s="99"/>
    </row>
    <row r="37" s="53" customFormat="1" customHeight="1" spans="1:10">
      <c r="A37" s="68"/>
      <c r="B37" s="69" t="s">
        <v>35</v>
      </c>
      <c r="C37" s="70">
        <f>SUM(C33)</f>
        <v>0</v>
      </c>
      <c r="D37" s="71">
        <f t="shared" ref="D37:E37" si="11">SUM(D33)</f>
        <v>0</v>
      </c>
      <c r="E37" s="71">
        <f t="shared" si="11"/>
        <v>0</v>
      </c>
      <c r="F37" s="70">
        <f>SUM(F33:F36)</f>
        <v>0</v>
      </c>
      <c r="G37" s="70">
        <f t="shared" ref="G37:H37" si="12">SUM(G33:G36)</f>
        <v>0</v>
      </c>
      <c r="H37" s="70">
        <f t="shared" si="12"/>
        <v>0</v>
      </c>
      <c r="I37" s="90"/>
      <c r="J37" s="100"/>
    </row>
    <row r="38" customHeight="1" spans="1:10">
      <c r="A38" s="64">
        <v>8</v>
      </c>
      <c r="B38" s="65" t="s">
        <v>36</v>
      </c>
      <c r="C38" s="66">
        <v>0</v>
      </c>
      <c r="D38" s="64">
        <v>0</v>
      </c>
      <c r="E38" s="67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37</v>
      </c>
    </row>
    <row r="39" customHeight="1" spans="1:10">
      <c r="A39" s="64"/>
      <c r="B39" s="65"/>
      <c r="C39" s="66"/>
      <c r="D39" s="64"/>
      <c r="E39" s="67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38</v>
      </c>
      <c r="C40" s="70">
        <f>SUM(C38)</f>
        <v>0</v>
      </c>
      <c r="D40" s="71">
        <f t="shared" ref="D40:E40" si="13">SUM(D38)</f>
        <v>0</v>
      </c>
      <c r="E40" s="71">
        <f t="shared" si="13"/>
        <v>0</v>
      </c>
      <c r="F40" s="70">
        <f>SUM(F38:F39)</f>
        <v>0</v>
      </c>
      <c r="G40" s="70">
        <f t="shared" ref="G40:H40" si="14">SUM(G38:G39)</f>
        <v>0</v>
      </c>
      <c r="H40" s="70">
        <f t="shared" si="14"/>
        <v>0</v>
      </c>
      <c r="I40" s="90"/>
      <c r="J40" s="94"/>
    </row>
    <row r="41" customHeight="1" spans="1:10">
      <c r="A41" s="64">
        <v>9</v>
      </c>
      <c r="B41" s="65" t="s">
        <v>39</v>
      </c>
      <c r="C41" s="66">
        <v>0</v>
      </c>
      <c r="D41" s="64">
        <v>0</v>
      </c>
      <c r="E41" s="67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40</v>
      </c>
    </row>
    <row r="42" customHeight="1" spans="1:10">
      <c r="A42" s="64"/>
      <c r="B42" s="65"/>
      <c r="C42" s="66"/>
      <c r="D42" s="64"/>
      <c r="E42" s="67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4"/>
      <c r="E43" s="67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41</v>
      </c>
      <c r="C44" s="70">
        <f>SUM(C41)</f>
        <v>0</v>
      </c>
      <c r="D44" s="71">
        <f t="shared" ref="D44:E44" si="15">SUM(D41)</f>
        <v>0</v>
      </c>
      <c r="E44" s="71">
        <f t="shared" si="15"/>
        <v>0</v>
      </c>
      <c r="F44" s="70">
        <f>SUM(F41:F43)</f>
        <v>0</v>
      </c>
      <c r="G44" s="70">
        <f t="shared" ref="G44:H44" si="16">SUM(G41:G43)</f>
        <v>0</v>
      </c>
      <c r="H44" s="70">
        <f t="shared" si="16"/>
        <v>0</v>
      </c>
      <c r="I44" s="90"/>
      <c r="J44" s="91"/>
    </row>
    <row r="45" customHeight="1" spans="1:10">
      <c r="A45" s="75">
        <v>10</v>
      </c>
      <c r="B45" s="65" t="s">
        <v>42</v>
      </c>
      <c r="C45" s="66">
        <v>0</v>
      </c>
      <c r="D45" s="64">
        <v>0</v>
      </c>
      <c r="E45" s="67">
        <v>0</v>
      </c>
      <c r="F45" s="66">
        <v>0</v>
      </c>
      <c r="G45" s="66">
        <v>0</v>
      </c>
      <c r="H45" s="66">
        <v>0</v>
      </c>
      <c r="I45" s="87"/>
      <c r="J45" s="99"/>
    </row>
    <row r="46" s="53" customFormat="1" customHeight="1" spans="1:10">
      <c r="A46" s="68"/>
      <c r="B46" s="69" t="s">
        <v>43</v>
      </c>
      <c r="C46" s="70">
        <f>C45</f>
        <v>0</v>
      </c>
      <c r="D46" s="71">
        <f>D45</f>
        <v>0</v>
      </c>
      <c r="E46" s="71">
        <f>E45</f>
        <v>0</v>
      </c>
      <c r="F46" s="70">
        <f>SUM(F45:F45)</f>
        <v>0</v>
      </c>
      <c r="G46" s="70">
        <f>SUM(G45:G45)</f>
        <v>0</v>
      </c>
      <c r="H46" s="70">
        <f>H45</f>
        <v>0</v>
      </c>
      <c r="I46" s="90"/>
      <c r="J46" s="100"/>
    </row>
    <row r="47" customHeight="1" spans="1:10">
      <c r="A47" s="68"/>
      <c r="B47" s="69" t="s">
        <v>44</v>
      </c>
      <c r="C47" s="70">
        <f>SUM(C46,C44,C40,C37,C32,C27,C24,C21,C16,C13)</f>
        <v>4000</v>
      </c>
      <c r="D47" s="71">
        <f>SUM(D46,D44,D40,D37,D32,D27,D24,D21,D16,D13)</f>
        <v>2</v>
      </c>
      <c r="E47" s="71">
        <f>SUM(E46,E44,E40,E37,E32,E27,E24,E21,E16,E13)</f>
        <v>4000</v>
      </c>
      <c r="F47" s="70">
        <f>SUM(F46,F44,F40,F37,F32,F27,F24,F21,F16,F13)</f>
        <v>2820</v>
      </c>
      <c r="G47" s="70">
        <f>SUM(G46,G44,G40,G37,G32,G27,G24,G21,G16,G13)</f>
        <v>0</v>
      </c>
      <c r="H47" s="70">
        <f>H13+H21+H16+H24+H27+H32+H37+H40+H44+H46</f>
        <v>2820</v>
      </c>
      <c r="I47" s="90"/>
      <c r="J47" s="101"/>
    </row>
    <row r="51" customHeight="1" spans="1:9">
      <c r="A51" s="78" t="s">
        <v>45</v>
      </c>
      <c r="B51" s="79"/>
      <c r="C51" s="80" t="s">
        <v>46</v>
      </c>
      <c r="D51" s="80"/>
      <c r="E51" s="80" t="s">
        <v>47</v>
      </c>
      <c r="F51" s="80"/>
      <c r="G51" s="80" t="s">
        <v>48</v>
      </c>
      <c r="H51" s="80"/>
      <c r="I51" s="102" t="s">
        <v>49</v>
      </c>
    </row>
    <row r="52" customHeight="1" spans="1:9">
      <c r="A52" s="81">
        <f>E47</f>
        <v>4000</v>
      </c>
      <c r="B52" s="82"/>
      <c r="C52" s="82">
        <f>H47</f>
        <v>2820</v>
      </c>
      <c r="D52" s="82"/>
      <c r="E52" s="82">
        <f>F47</f>
        <v>2820</v>
      </c>
      <c r="F52" s="82"/>
      <c r="G52" s="82">
        <f>G47</f>
        <v>0</v>
      </c>
      <c r="H52" s="82"/>
      <c r="I52" s="103">
        <f>A52-C52</f>
        <v>1180</v>
      </c>
    </row>
    <row r="54" customHeight="1" spans="1:9">
      <c r="A54" s="83" t="s">
        <v>50</v>
      </c>
      <c r="B54" s="84"/>
      <c r="C54" s="85" t="s">
        <v>51</v>
      </c>
      <c r="D54" s="83"/>
      <c r="E54" s="83" t="s">
        <v>52</v>
      </c>
      <c r="F54" s="83"/>
      <c r="G54" s="83" t="s">
        <v>53</v>
      </c>
      <c r="H54" s="83"/>
      <c r="I54" s="84"/>
    </row>
  </sheetData>
  <mergeCells count="68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zoomScale="110" zoomScaleNormal="110" workbookViewId="0">
      <selection activeCell="J34" sqref="J34:K34"/>
    </sheetView>
  </sheetViews>
  <sheetFormatPr defaultColWidth="8.86666666666667" defaultRowHeight="14.25"/>
  <cols>
    <col min="1" max="1" width="1.46666666666667" customWidth="1"/>
    <col min="2" max="3" width="2.13333333333333" customWidth="1"/>
    <col min="4" max="4" width="12.1333333333333" customWidth="1"/>
    <col min="5" max="5" width="0.866666666666667" customWidth="1"/>
    <col min="6" max="6" width="18" customWidth="1"/>
    <col min="7" max="7" width="11.6" customWidth="1"/>
    <col min="8" max="8" width="11.1333333333333" customWidth="1"/>
    <col min="9" max="9" width="1" customWidth="1"/>
    <col min="10" max="10" width="11.8666666666667" customWidth="1"/>
    <col min="11" max="11" width="23.4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>
        <v>7.9</v>
      </c>
      <c r="G7" s="11"/>
      <c r="H7" s="10" t="s">
        <v>64</v>
      </c>
      <c r="I7" s="37"/>
      <c r="J7" s="38">
        <v>42932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40" t="s">
        <v>66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/>
      <c r="F11" s="23"/>
      <c r="G11" s="25">
        <v>0</v>
      </c>
      <c r="H11" s="25">
        <v>0</v>
      </c>
      <c r="I11" s="42">
        <v>0</v>
      </c>
      <c r="J11" s="43"/>
      <c r="K11" s="44"/>
    </row>
    <row r="12" spans="2:11">
      <c r="B12" s="22">
        <v>2</v>
      </c>
      <c r="C12" s="23"/>
      <c r="D12" s="26"/>
      <c r="E12" s="27"/>
      <c r="F12" s="27"/>
      <c r="G12" s="25">
        <v>0</v>
      </c>
      <c r="H12" s="25">
        <v>0</v>
      </c>
      <c r="I12" s="42">
        <v>0</v>
      </c>
      <c r="J12" s="43"/>
      <c r="K12" s="45"/>
    </row>
    <row r="13" spans="2:11">
      <c r="B13" s="22">
        <v>3</v>
      </c>
      <c r="C13" s="23"/>
      <c r="D13" s="26"/>
      <c r="E13" s="27"/>
      <c r="F13" s="27"/>
      <c r="G13" s="25">
        <v>0</v>
      </c>
      <c r="H13" s="25">
        <v>0</v>
      </c>
      <c r="I13" s="42">
        <v>0</v>
      </c>
      <c r="J13" s="43"/>
      <c r="K13" s="45"/>
    </row>
    <row r="14" spans="2:11">
      <c r="B14" s="22"/>
      <c r="C14" s="23"/>
      <c r="D14" s="26"/>
      <c r="E14" s="27"/>
      <c r="F14" s="27"/>
      <c r="G14" s="25">
        <v>0</v>
      </c>
      <c r="H14" s="25">
        <v>0</v>
      </c>
      <c r="I14" s="42">
        <v>0</v>
      </c>
      <c r="J14" s="43"/>
      <c r="K14" s="46"/>
    </row>
    <row r="15" spans="2:11">
      <c r="B15" s="22">
        <v>4</v>
      </c>
      <c r="C15" s="23"/>
      <c r="D15" s="26"/>
      <c r="E15" s="27"/>
      <c r="F15" s="27"/>
      <c r="G15" s="25">
        <v>0</v>
      </c>
      <c r="H15" s="25">
        <v>0</v>
      </c>
      <c r="I15" s="42">
        <v>0</v>
      </c>
      <c r="J15" s="43"/>
      <c r="K15" s="45"/>
    </row>
    <row r="16" spans="2:11">
      <c r="B16" s="22">
        <v>5</v>
      </c>
      <c r="C16" s="23"/>
      <c r="D16" s="26"/>
      <c r="E16" s="27"/>
      <c r="F16" s="27"/>
      <c r="G16" s="25">
        <v>0</v>
      </c>
      <c r="H16" s="25">
        <v>0</v>
      </c>
      <c r="I16" s="42">
        <v>0</v>
      </c>
      <c r="J16" s="43"/>
      <c r="K16" s="45"/>
    </row>
    <row r="17" spans="2:11">
      <c r="B17" s="22">
        <v>6</v>
      </c>
      <c r="C17" s="23"/>
      <c r="D17" s="26"/>
      <c r="E17" s="27"/>
      <c r="F17" s="27"/>
      <c r="G17" s="25">
        <v>0</v>
      </c>
      <c r="H17" s="25">
        <v>0</v>
      </c>
      <c r="I17" s="42">
        <v>0</v>
      </c>
      <c r="J17" s="43"/>
      <c r="K17" s="45"/>
    </row>
    <row r="18" spans="2:11">
      <c r="B18" s="22">
        <v>7</v>
      </c>
      <c r="C18" s="23"/>
      <c r="D18" s="26"/>
      <c r="E18" s="22"/>
      <c r="F18" s="23"/>
      <c r="G18" s="25">
        <v>0</v>
      </c>
      <c r="H18" s="25">
        <v>0</v>
      </c>
      <c r="I18" s="42">
        <v>0</v>
      </c>
      <c r="J18" s="43"/>
      <c r="K18" s="45"/>
    </row>
    <row r="19" spans="2:11">
      <c r="B19" s="22">
        <v>8</v>
      </c>
      <c r="C19" s="23"/>
      <c r="D19" s="24" t="s">
        <v>74</v>
      </c>
      <c r="E19" s="27"/>
      <c r="F19" s="27"/>
      <c r="G19" s="25">
        <v>0</v>
      </c>
      <c r="H19" s="25">
        <v>0</v>
      </c>
      <c r="I19" s="42">
        <v>0</v>
      </c>
      <c r="J19" s="43"/>
      <c r="K19" s="45"/>
    </row>
    <row r="20" ht="20.1" customHeight="1" spans="2:11">
      <c r="B20" s="22">
        <v>9</v>
      </c>
      <c r="C20" s="23"/>
      <c r="D20" s="26"/>
      <c r="E20" s="27"/>
      <c r="F20" s="27"/>
      <c r="G20" s="25">
        <v>0</v>
      </c>
      <c r="H20" s="25">
        <v>0</v>
      </c>
      <c r="I20" s="42">
        <v>0</v>
      </c>
      <c r="J20" s="43"/>
      <c r="K20" s="44"/>
    </row>
    <row r="21" ht="20.1" customHeight="1" spans="2:11">
      <c r="B21" s="22">
        <v>10</v>
      </c>
      <c r="C21" s="23"/>
      <c r="D21" s="28"/>
      <c r="E21" s="27"/>
      <c r="F21" s="27"/>
      <c r="G21" s="25">
        <f t="shared" ref="G21" si="0">H21+I21</f>
        <v>0</v>
      </c>
      <c r="H21" s="25">
        <v>0</v>
      </c>
      <c r="I21" s="42">
        <v>0</v>
      </c>
      <c r="J21" s="43"/>
      <c r="K21" s="44"/>
    </row>
    <row r="22" ht="20.1" customHeight="1" spans="2:11">
      <c r="B22" s="19" t="s">
        <v>44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7">
        <f>SUM(I11:J21)</f>
        <v>0</v>
      </c>
      <c r="J22" s="48"/>
      <c r="K22" s="49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50"/>
      <c r="K23" s="16"/>
    </row>
    <row r="24" ht="20.1" customHeight="1" spans="2:11">
      <c r="B24" s="21" t="s">
        <v>70</v>
      </c>
      <c r="C24" s="21"/>
      <c r="D24" s="21"/>
      <c r="E24" s="21"/>
      <c r="F24" s="21"/>
      <c r="G24" s="21" t="s">
        <v>75</v>
      </c>
      <c r="H24" s="21"/>
      <c r="I24" s="21"/>
      <c r="J24" s="21"/>
      <c r="K24" s="21" t="s">
        <v>76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51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77</v>
      </c>
      <c r="C27" s="16"/>
      <c r="D27" s="16"/>
      <c r="E27" s="16"/>
      <c r="F27" s="16" t="s">
        <v>51</v>
      </c>
      <c r="G27" s="16" t="s">
        <v>78</v>
      </c>
      <c r="H27" s="16"/>
      <c r="I27" s="16"/>
      <c r="J27" s="16" t="s">
        <v>53</v>
      </c>
      <c r="K27" s="16"/>
    </row>
    <row r="30" ht="18" spans="1:11">
      <c r="A30" s="2" t="s">
        <v>79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 t="str">
        <f>F5</f>
        <v>张羽</v>
      </c>
      <c r="G32" s="7"/>
      <c r="H32" s="6" t="s">
        <v>57</v>
      </c>
      <c r="I32" s="5"/>
      <c r="J32" s="7" t="str">
        <f>J5</f>
        <v>助理</v>
      </c>
      <c r="K32" s="35"/>
    </row>
    <row r="33" ht="20.1" customHeight="1" spans="2:11">
      <c r="B33" s="8"/>
      <c r="C33" s="9"/>
      <c r="D33" s="10" t="s">
        <v>59</v>
      </c>
      <c r="E33" s="10"/>
      <c r="F33" s="11" t="str">
        <f>F6</f>
        <v>上海、成都</v>
      </c>
      <c r="G33" s="11"/>
      <c r="H33" s="10" t="s">
        <v>61</v>
      </c>
      <c r="I33" s="9"/>
      <c r="J33" s="11" t="str">
        <f>J6</f>
        <v>人事行政部</v>
      </c>
      <c r="K33" s="36"/>
    </row>
    <row r="34" ht="20.1" customHeight="1" spans="2:11">
      <c r="B34" s="8"/>
      <c r="C34" s="9"/>
      <c r="D34" s="10" t="s">
        <v>63</v>
      </c>
      <c r="E34" s="10"/>
      <c r="F34" s="11">
        <f>F7</f>
        <v>7.9</v>
      </c>
      <c r="G34" s="11"/>
      <c r="H34" s="10" t="s">
        <v>64</v>
      </c>
      <c r="I34" s="37"/>
      <c r="J34" s="38">
        <f>J7</f>
        <v>42932</v>
      </c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65</v>
      </c>
      <c r="I35" s="39"/>
      <c r="J35" s="15" t="str">
        <f>J8</f>
        <v>HMOA-190708-SXY601</v>
      </c>
      <c r="K35" s="41"/>
    </row>
    <row r="36" ht="20.1" customHeight="1"/>
    <row r="37" ht="20.1" customHeight="1" spans="2:11">
      <c r="B37" s="27"/>
      <c r="C37" s="27"/>
      <c r="D37" s="32" t="s">
        <v>80</v>
      </c>
      <c r="E37" s="27" t="s">
        <v>81</v>
      </c>
      <c r="F37" s="27"/>
      <c r="G37" s="25" t="s">
        <v>82</v>
      </c>
      <c r="H37" s="25" t="s">
        <v>83</v>
      </c>
      <c r="I37" s="25" t="s">
        <v>44</v>
      </c>
      <c r="J37" s="25"/>
      <c r="K37" s="52" t="s">
        <v>72</v>
      </c>
    </row>
    <row r="38" spans="2:11">
      <c r="B38" s="27">
        <v>1</v>
      </c>
      <c r="C38" s="27"/>
      <c r="D38" s="32"/>
      <c r="E38" s="27"/>
      <c r="F38" s="27"/>
      <c r="G38" s="25"/>
      <c r="H38" s="25"/>
      <c r="I38" s="42"/>
      <c r="J38" s="43"/>
      <c r="K38" s="52"/>
    </row>
    <row r="39" ht="20.1" customHeight="1" spans="2:11">
      <c r="B39" s="27">
        <v>2</v>
      </c>
      <c r="C39" s="27"/>
      <c r="D39" s="32"/>
      <c r="E39" s="27"/>
      <c r="F39" s="27"/>
      <c r="G39" s="25"/>
      <c r="H39" s="25"/>
      <c r="I39" s="42"/>
      <c r="J39" s="43"/>
      <c r="K39" s="52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45"/>
    </row>
    <row r="41" ht="20.1" customHeight="1" spans="2:11">
      <c r="B41" s="19" t="s">
        <v>44</v>
      </c>
      <c r="C41" s="29"/>
      <c r="D41" s="29"/>
      <c r="E41" s="29"/>
      <c r="F41" s="20"/>
      <c r="G41" s="30"/>
      <c r="H41" s="30"/>
      <c r="I41" s="47">
        <f>SUM(I38:J40)</f>
        <v>0</v>
      </c>
      <c r="J41" s="48"/>
      <c r="K41" s="49"/>
    </row>
    <row r="42" ht="20.1" customHeight="1" spans="2:11">
      <c r="B42" s="16" t="s">
        <v>77</v>
      </c>
      <c r="C42" s="16"/>
      <c r="D42" s="16"/>
      <c r="E42" s="16"/>
      <c r="F42" s="16" t="s">
        <v>51</v>
      </c>
      <c r="G42" s="16" t="s">
        <v>78</v>
      </c>
      <c r="H42" s="16"/>
      <c r="I42" s="16"/>
      <c r="J42" s="16" t="s">
        <v>53</v>
      </c>
      <c r="K42" s="16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2019-07-29T01:48:47Z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