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247BF5BC-5655-4D4C-8848-811428244C8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3" l="1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G63" i="3"/>
  <c r="F63" i="3"/>
  <c r="E63" i="3"/>
  <c r="D63" i="3"/>
  <c r="C63" i="3"/>
  <c r="H62" i="3"/>
  <c r="H61" i="3"/>
  <c r="G60" i="3"/>
  <c r="F60" i="3"/>
  <c r="D60" i="3"/>
  <c r="C60" i="3"/>
  <c r="H59" i="3"/>
  <c r="H58" i="3"/>
  <c r="H57" i="3"/>
  <c r="E57" i="3"/>
  <c r="E60" i="3" s="1"/>
  <c r="G56" i="3"/>
  <c r="F56" i="3"/>
  <c r="D56" i="3"/>
  <c r="C56" i="3"/>
  <c r="H55" i="3"/>
  <c r="H54" i="3"/>
  <c r="E54" i="3"/>
  <c r="E56" i="3" s="1"/>
  <c r="G53" i="3"/>
  <c r="F53" i="3"/>
  <c r="D53" i="3"/>
  <c r="C53" i="3"/>
  <c r="H52" i="3"/>
  <c r="H51" i="3"/>
  <c r="H50" i="3"/>
  <c r="H49" i="3"/>
  <c r="E49" i="3"/>
  <c r="E53" i="3" s="1"/>
  <c r="G48" i="3"/>
  <c r="F48" i="3"/>
  <c r="D48" i="3"/>
  <c r="C48" i="3"/>
  <c r="H47" i="3"/>
  <c r="H46" i="3"/>
  <c r="H45" i="3"/>
  <c r="H44" i="3"/>
  <c r="E44" i="3"/>
  <c r="E48" i="3" s="1"/>
  <c r="G43" i="3"/>
  <c r="F43" i="3"/>
  <c r="D43" i="3"/>
  <c r="C43" i="3"/>
  <c r="H28" i="3"/>
  <c r="E28" i="3"/>
  <c r="E43" i="3" s="1"/>
  <c r="G27" i="3"/>
  <c r="F27" i="3"/>
  <c r="D27" i="3"/>
  <c r="C27" i="3"/>
  <c r="H26" i="3"/>
  <c r="H25" i="3"/>
  <c r="H24" i="3"/>
  <c r="H23" i="3"/>
  <c r="H22" i="3"/>
  <c r="E22" i="3"/>
  <c r="E27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I38" i="2"/>
  <c r="J32" i="2"/>
  <c r="J31" i="2"/>
  <c r="J30" i="2"/>
  <c r="F30" i="2"/>
  <c r="G22" i="2"/>
  <c r="I19" i="2"/>
  <c r="H19" i="2"/>
  <c r="B22" i="2" s="1"/>
  <c r="K22" i="2" s="1"/>
  <c r="G19" i="2"/>
  <c r="H11" i="2"/>
  <c r="H16" i="3" l="1"/>
  <c r="H43" i="3"/>
  <c r="H21" i="3"/>
  <c r="H13" i="3"/>
  <c r="H60" i="3"/>
  <c r="H53" i="3"/>
  <c r="H56" i="3"/>
  <c r="C64" i="3"/>
  <c r="D64" i="3"/>
  <c r="H27" i="3"/>
  <c r="F64" i="3"/>
  <c r="E69" i="3" s="1"/>
  <c r="H48" i="3"/>
  <c r="G64" i="3"/>
  <c r="G69" i="3" s="1"/>
  <c r="E64" i="3"/>
  <c r="A69" i="3" s="1"/>
  <c r="H63" i="3"/>
  <c r="H64" i="3" l="1"/>
  <c r="C69" i="3" s="1"/>
  <c r="I69" i="3" s="1"/>
</calcChain>
</file>

<file path=xl/sharedStrings.xml><?xml version="1.0" encoding="utf-8"?>
<sst xmlns="http://schemas.openxmlformats.org/spreadsheetml/2006/main" count="142" uniqueCount="116">
  <si>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</si>
  <si>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</si>
  <si>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</si>
  <si>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</si>
  <si>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</si>
  <si>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</si>
  <si>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</si>
  <si>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</si>
  <si>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</si>
  <si>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</si>
  <si>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</si>
  <si>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2020.5.24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</si>
  <si>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</si>
  <si>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</si>
  <si>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</si>
  <si>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</si>
  <si>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</si>
  <si>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</si>
  <si>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</si>
  <si>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</si>
  <si>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</si>
  <si>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</si>
  <si>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</si>
  <si>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滴滴打车</t>
  </si>
  <si>
    <t>出租车</t>
  </si>
  <si>
    <t>餐费</t>
  </si>
  <si>
    <t>其他</t>
  </si>
  <si>
    <t>住宿费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</si>
  <si>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</si>
  <si>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</si>
  <si>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</si>
  <si>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</si>
  <si>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</si>
  <si>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</si>
  <si>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</si>
  <si>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</si>
  <si>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梁永珍</t>
  </si>
  <si>
    <t>实习生</t>
  </si>
  <si>
    <t>2020.11.21-12.10</t>
  </si>
  <si>
    <t>出差城市</t>
  </si>
  <si>
    <t>出差起止日期</t>
  </si>
  <si>
    <t>每天金额</t>
  </si>
  <si>
    <t>天数</t>
  </si>
  <si>
    <t>贵阳</t>
  </si>
  <si>
    <t>9.4-9.8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</si>
  <si>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</si>
  <si>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</si>
  <si>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</si>
  <si>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</si>
  <si>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</si>
  <si>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</si>
  <si>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</si>
  <si>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</si>
  <si>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</si>
  <si>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</si>
  <si>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</si>
  <si>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</si>
  <si>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</si>
  <si>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</si>
  <si>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</si>
  <si>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</si>
  <si>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</si>
  <si>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</si>
  <si>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</si>
  <si>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</si>
  <si>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</si>
  <si>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</si>
  <si>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</si>
  <si>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</si>
  <si>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</si>
  <si>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</si>
  <si>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</si>
  <si>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</si>
  <si>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</si>
  <si>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</si>
  <si>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</si>
  <si>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</si>
  <si>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</si>
  <si>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</si>
  <si>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</si>
  <si>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</si>
  <si>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</si>
  <si>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</si>
  <si>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</si>
  <si>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</si>
  <si>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</si>
  <si>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</si>
  <si>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</si>
  <si>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</si>
  <si>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</si>
  <si>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</si>
  <si>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</si>
  <si>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滴滴打车</t>
    <phoneticPr fontId="13" type="noConversion"/>
  </si>
  <si>
    <t>出租车</t>
    <phoneticPr fontId="13" type="noConversion"/>
  </si>
  <si>
    <t>客户用餐</t>
    <phoneticPr fontId="13" type="noConversion"/>
  </si>
  <si>
    <t>水果</t>
    <phoneticPr fontId="13" type="noConversion"/>
  </si>
  <si>
    <t>零食</t>
    <phoneticPr fontId="13" type="noConversion"/>
  </si>
  <si>
    <t>假发头套</t>
    <phoneticPr fontId="13" type="noConversion"/>
  </si>
  <si>
    <t>全身镜</t>
    <phoneticPr fontId="13" type="noConversion"/>
  </si>
  <si>
    <t>插线板</t>
    <phoneticPr fontId="13" type="noConversion"/>
  </si>
  <si>
    <t>干湿纸巾</t>
    <phoneticPr fontId="13" type="noConversion"/>
  </si>
  <si>
    <t>擦手巾</t>
    <phoneticPr fontId="13" type="noConversion"/>
  </si>
  <si>
    <t>消毒洗手液</t>
    <phoneticPr fontId="13" type="noConversion"/>
  </si>
  <si>
    <t>大毛巾</t>
    <phoneticPr fontId="13" type="noConversion"/>
  </si>
  <si>
    <t>矿泉水</t>
    <phoneticPr fontId="13" type="noConversion"/>
  </si>
  <si>
    <t>工作人员简餐</t>
    <phoneticPr fontId="13" type="noConversion"/>
  </si>
  <si>
    <t>热水壶</t>
    <phoneticPr fontId="13" type="noConversion"/>
  </si>
  <si>
    <t>手套湿纸巾</t>
    <phoneticPr fontId="13" type="noConversion"/>
  </si>
  <si>
    <t>手套香蕉</t>
    <phoneticPr fontId="13" type="noConversion"/>
  </si>
  <si>
    <t>宝矿力</t>
    <phoneticPr fontId="13" type="noConversion"/>
  </si>
  <si>
    <t>宝矿力湿纸巾</t>
    <phoneticPr fontId="13" type="noConversion"/>
  </si>
  <si>
    <t>腰包</t>
    <phoneticPr fontId="13" type="noConversion"/>
  </si>
  <si>
    <t>湿纸巾</t>
    <phoneticPr fontId="13" type="noConversion"/>
  </si>
  <si>
    <t>闪送</t>
    <phoneticPr fontId="13" type="noConversion"/>
  </si>
  <si>
    <t>会议日期：2022.9.22-23、10.5-7</t>
    <phoneticPr fontId="13" type="noConversion"/>
  </si>
  <si>
    <r>
      <t>团号：</t>
    </r>
    <r>
      <rPr>
        <sz val="11"/>
        <color theme="1"/>
        <rFont val="DengXian"/>
        <scheme val="minor"/>
      </rPr>
      <t>HMOA-220472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</si>
</sst>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 "/>
    <numFmt numFmtId="179" formatCode="#,##0.00_ "/>
    <numFmt numFmtId="180" formatCode="0.00_);[Red]\(0.00\)"/>
    <numFmt numFmtId="181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scheme val="minor"/>
    </font>
    <font>
      <b/>
      <sz val="14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9"/>
      <name val="DengXian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8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81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80" fontId="8" fillId="6" borderId="6" xfId="2" applyNumberFormat="1" applyFont="1" applyFill="1" applyBorder="1" applyAlignment="1">
      <alignment horizontal="center" vertical="center"/>
    </xf>
    <xf numFmtId="180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9" fontId="8" fillId="0" borderId="0" xfId="2" applyNumberFormat="1" applyFont="1" applyBorder="1" applyAlignment="1">
      <alignment horizontal="left" vertical="center"/>
    </xf>
    <xf numFmtId="178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8" fillId="8" borderId="9" xfId="2" applyFont="1" applyFill="1" applyBorder="1" applyAlignment="1">
      <alignment horizontal="center" vertical="center"/>
    </xf>
    <xf numFmtId="0" fontId="8" fillId="8" borderId="13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8" fillId="8" borderId="14" xfId="2" applyFont="1" applyFill="1" applyBorder="1" applyAlignment="1">
      <alignment horizontal="center" vertical="center"/>
    </xf>
    <xf numFmtId="58" fontId="8" fillId="8" borderId="0" xfId="2" applyNumberFormat="1" applyFont="1" applyFill="1" applyBorder="1" applyAlignment="1">
      <alignment horizontal="center" vertical="center"/>
    </xf>
    <xf numFmtId="0" fontId="8" fillId="8" borderId="1" xfId="2" applyFont="1" applyFill="1" applyBorder="1" applyAlignment="1">
      <alignment horizontal="center" vertical="center" wrapText="1"/>
    </xf>
    <xf numFmtId="0" fontId="8" fillId="8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80" fontId="8" fillId="6" borderId="6" xfId="2" applyNumberFormat="1" applyFont="1" applyFill="1" applyBorder="1" applyAlignment="1">
      <alignment horizontal="center" vertical="center"/>
    </xf>
    <xf numFmtId="180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81" fontId="9" fillId="0" borderId="6" xfId="2" applyNumberFormat="1" applyFont="1" applyBorder="1" applyAlignment="1">
      <alignment horizontal="center" vertical="center"/>
    </xf>
    <xf numFmtId="181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9" fontId="9" fillId="6" borderId="2" xfId="2" applyNumberFormat="1" applyFont="1" applyFill="1" applyBorder="1" applyAlignment="1">
      <alignment horizontal="center" vertical="center"/>
    </xf>
    <xf numFmtId="0" fontId="8" fillId="8" borderId="1" xfId="2" applyFont="1" applyFill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0" fillId="0" borderId="2" xfId="0" applyFon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0" fontId="1" fillId="0" borderId="2" xfId="0" applyNumberFormat="1" applyFont="1" applyFill="1" applyBorder="1" applyAlignment="1">
      <alignment horizontal="right" vertical="center"/>
    </xf>
    <xf numFmtId="4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0" fontId="0" fillId="0" borderId="5" xfId="0" applyNumberForma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0" fontId="10" fillId="0" borderId="2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9380" y="19050"/>
          <a:ext cx="132080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649450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opLeftCell="A21" zoomScale="85" zoomScaleNormal="85" workbookViewId="0">
      <selection activeCell="N25" sqref="N25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16"/>
      <c r="C1" s="16"/>
      <c r="D1" s="16"/>
      <c r="E1" s="16"/>
      <c r="F1" s="16"/>
      <c r="G1" s="16"/>
      <c r="H1" s="16"/>
      <c r="I1" s="16"/>
      <c r="J1" s="16"/>
      <c r="K1" s="16"/>
    </row>
    <row r="3" spans="2:11" ht="17.399999999999999">
      <c r="B3" s="49" t="s">
        <v>0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>
      <c r="B4" s="17"/>
      <c r="C4" s="17"/>
      <c r="D4" s="17"/>
      <c r="E4" s="17"/>
      <c r="F4" s="17"/>
      <c r="G4" s="17"/>
      <c r="H4" s="17"/>
      <c r="I4" s="17"/>
      <c r="J4" s="17"/>
      <c r="K4" s="38"/>
    </row>
    <row r="5" spans="2:11" ht="20.100000000000001" customHeight="1">
      <c r="B5" s="18"/>
      <c r="C5" s="19"/>
      <c r="D5" s="20" t="s">
        <v>1</v>
      </c>
      <c r="E5" s="20"/>
      <c r="F5" s="50" t="s">
        <v>2</v>
      </c>
      <c r="G5" s="50"/>
      <c r="H5" s="20" t="s">
        <v>3</v>
      </c>
      <c r="I5" s="19"/>
      <c r="J5" s="50" t="s">
        <v>4</v>
      </c>
      <c r="K5" s="51"/>
    </row>
    <row r="6" spans="2:11" ht="20.100000000000001" customHeight="1">
      <c r="B6" s="21"/>
      <c r="C6" s="22"/>
      <c r="D6" s="23" t="s">
        <v>5</v>
      </c>
      <c r="E6" s="23"/>
      <c r="F6" s="52" t="s">
        <v>6</v>
      </c>
      <c r="G6" s="52"/>
      <c r="H6" s="23" t="s">
        <v>7</v>
      </c>
      <c r="I6" s="22"/>
      <c r="J6" s="52" t="s">
        <v>8</v>
      </c>
      <c r="K6" s="53"/>
    </row>
    <row r="7" spans="2:11" ht="20.100000000000001" customHeight="1">
      <c r="B7" s="21"/>
      <c r="C7" s="22"/>
      <c r="D7" s="23" t="s">
        <v>9</v>
      </c>
      <c r="E7" s="23"/>
      <c r="F7" s="52">
        <v>2021.5</v>
      </c>
      <c r="G7" s="52"/>
      <c r="H7" s="23" t="s">
        <v>10</v>
      </c>
      <c r="I7" s="39"/>
      <c r="J7" s="54" t="s">
        <v>11</v>
      </c>
      <c r="K7" s="53"/>
    </row>
    <row r="8" spans="2:11" ht="20.100000000000001" customHeight="1">
      <c r="B8" s="24"/>
      <c r="C8" s="25"/>
      <c r="D8" s="26"/>
      <c r="E8" s="26"/>
      <c r="F8" s="27"/>
      <c r="G8" s="27"/>
      <c r="H8" s="26" t="s">
        <v>12</v>
      </c>
      <c r="I8" s="40"/>
      <c r="J8" s="55"/>
      <c r="K8" s="56"/>
    </row>
    <row r="9" spans="2:11" ht="20.100000000000001" customHeight="1"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2:11" ht="20.100000000000001" customHeight="1">
      <c r="B10" s="57" t="s">
        <v>13</v>
      </c>
      <c r="C10" s="58"/>
      <c r="D10" s="29" t="s">
        <v>14</v>
      </c>
      <c r="E10" s="59" t="s">
        <v>15</v>
      </c>
      <c r="F10" s="60"/>
      <c r="G10" s="31" t="s">
        <v>16</v>
      </c>
      <c r="H10" s="30" t="s">
        <v>17</v>
      </c>
      <c r="I10" s="59" t="s">
        <v>18</v>
      </c>
      <c r="J10" s="60"/>
      <c r="K10" s="31" t="s">
        <v>19</v>
      </c>
    </row>
    <row r="11" spans="2:11">
      <c r="B11" s="61">
        <v>1</v>
      </c>
      <c r="C11" s="62"/>
      <c r="D11" s="32" t="s">
        <v>20</v>
      </c>
      <c r="E11" s="63" t="s">
        <v>20</v>
      </c>
      <c r="F11" s="63"/>
      <c r="G11" s="33">
        <v>1310</v>
      </c>
      <c r="H11" s="33">
        <f>G11</f>
        <v>1310</v>
      </c>
      <c r="I11" s="41"/>
      <c r="J11" s="42"/>
      <c r="K11" s="43"/>
    </row>
    <row r="12" spans="2:11">
      <c r="B12" s="61">
        <v>1</v>
      </c>
      <c r="C12" s="62"/>
      <c r="D12" s="63" t="s">
        <v>21</v>
      </c>
      <c r="E12" s="63" t="s">
        <v>22</v>
      </c>
      <c r="F12" s="63"/>
      <c r="G12" s="33">
        <v>678.26</v>
      </c>
      <c r="H12" s="33">
        <v>678.26</v>
      </c>
      <c r="I12" s="41"/>
      <c r="J12" s="42"/>
      <c r="K12" s="43" t="s">
        <v>23</v>
      </c>
    </row>
    <row r="13" spans="2:11">
      <c r="B13" s="61">
        <v>2</v>
      </c>
      <c r="C13" s="62"/>
      <c r="D13" s="63"/>
      <c r="E13" s="63" t="s">
        <v>22</v>
      </c>
      <c r="F13" s="63"/>
      <c r="G13" s="33">
        <v>333</v>
      </c>
      <c r="H13" s="33">
        <v>333</v>
      </c>
      <c r="I13" s="41"/>
      <c r="J13" s="42"/>
      <c r="K13" s="43" t="s">
        <v>24</v>
      </c>
    </row>
    <row r="14" spans="2:11">
      <c r="B14" s="61">
        <v>3</v>
      </c>
      <c r="C14" s="62"/>
      <c r="D14" s="73" t="s">
        <v>25</v>
      </c>
      <c r="E14" s="63" t="s">
        <v>25</v>
      </c>
      <c r="F14" s="63"/>
      <c r="G14" s="33"/>
      <c r="H14" s="33"/>
      <c r="I14" s="64"/>
      <c r="J14" s="65"/>
      <c r="K14" s="44"/>
    </row>
    <row r="15" spans="2:11">
      <c r="B15" s="61">
        <v>4</v>
      </c>
      <c r="C15" s="62"/>
      <c r="D15" s="73"/>
      <c r="E15" s="63" t="s">
        <v>25</v>
      </c>
      <c r="F15" s="63"/>
      <c r="G15" s="33"/>
      <c r="H15" s="33"/>
      <c r="I15" s="64"/>
      <c r="J15" s="65"/>
      <c r="K15" s="44"/>
    </row>
    <row r="16" spans="2:11">
      <c r="B16" s="61">
        <v>5</v>
      </c>
      <c r="C16" s="62"/>
      <c r="D16" s="73"/>
      <c r="E16" s="63" t="s">
        <v>25</v>
      </c>
      <c r="F16" s="63"/>
      <c r="G16" s="33"/>
      <c r="H16" s="33"/>
      <c r="I16" s="64"/>
      <c r="J16" s="65"/>
      <c r="K16" s="44"/>
    </row>
    <row r="17" spans="1:11">
      <c r="B17" s="61">
        <v>6</v>
      </c>
      <c r="C17" s="62"/>
      <c r="D17" s="73"/>
      <c r="E17" s="63" t="s">
        <v>25</v>
      </c>
      <c r="F17" s="63"/>
      <c r="G17" s="33"/>
      <c r="H17" s="33"/>
      <c r="I17" s="64"/>
      <c r="J17" s="65"/>
      <c r="K17" s="43"/>
    </row>
    <row r="18" spans="1:11">
      <c r="B18" s="61">
        <v>21</v>
      </c>
      <c r="C18" s="62"/>
      <c r="D18" s="34" t="s">
        <v>26</v>
      </c>
      <c r="E18" s="63" t="s">
        <v>27</v>
      </c>
      <c r="F18" s="63"/>
      <c r="G18" s="33"/>
      <c r="H18" s="33"/>
      <c r="I18" s="64"/>
      <c r="J18" s="65"/>
      <c r="K18" s="43"/>
    </row>
    <row r="19" spans="1:11">
      <c r="B19" s="59" t="s">
        <v>28</v>
      </c>
      <c r="C19" s="66"/>
      <c r="D19" s="66"/>
      <c r="E19" s="66"/>
      <c r="F19" s="60"/>
      <c r="G19" s="35">
        <f>SUM(G11:G18)</f>
        <v>2321.2600000000002</v>
      </c>
      <c r="H19" s="35">
        <f>SUM(H11:H18)</f>
        <v>2321.2600000000002</v>
      </c>
      <c r="I19" s="67">
        <f>SUM(I12:J18)</f>
        <v>0</v>
      </c>
      <c r="J19" s="68"/>
      <c r="K19" s="45"/>
    </row>
    <row r="20" spans="1:11" ht="20.100000000000001" customHeight="1">
      <c r="B20" s="28"/>
      <c r="C20" s="28"/>
      <c r="D20" s="28"/>
      <c r="E20" s="28"/>
      <c r="F20" s="28"/>
      <c r="G20" s="28"/>
      <c r="H20" s="28"/>
      <c r="I20" s="28"/>
      <c r="J20" s="46"/>
      <c r="K20" s="28"/>
    </row>
    <row r="21" spans="1:11">
      <c r="B21" s="69" t="s">
        <v>17</v>
      </c>
      <c r="C21" s="69"/>
      <c r="D21" s="69"/>
      <c r="E21" s="69"/>
      <c r="F21" s="69"/>
      <c r="G21" s="69" t="s">
        <v>29</v>
      </c>
      <c r="H21" s="69"/>
      <c r="I21" s="69"/>
      <c r="J21" s="69"/>
      <c r="K21" s="31" t="s">
        <v>30</v>
      </c>
    </row>
    <row r="22" spans="1:11">
      <c r="B22" s="70">
        <f>H19</f>
        <v>2321.2600000000002</v>
      </c>
      <c r="C22" s="70"/>
      <c r="D22" s="70"/>
      <c r="E22" s="70"/>
      <c r="F22" s="70"/>
      <c r="G22" s="70">
        <f>I19</f>
        <v>0</v>
      </c>
      <c r="H22" s="70"/>
      <c r="I22" s="70"/>
      <c r="J22" s="70"/>
      <c r="K22" s="47">
        <f>SUM(B22:J22)</f>
        <v>2321.2600000000002</v>
      </c>
    </row>
    <row r="23" spans="1:11" ht="20.100000000000001" customHeight="1"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ht="20.100000000000001" customHeight="1">
      <c r="B24" s="28" t="s">
        <v>31</v>
      </c>
      <c r="C24" s="28"/>
      <c r="D24" s="28"/>
      <c r="E24" s="28"/>
      <c r="F24" s="28" t="s">
        <v>32</v>
      </c>
      <c r="G24" s="28" t="s">
        <v>33</v>
      </c>
      <c r="H24" s="28"/>
      <c r="I24" s="28"/>
      <c r="J24" s="28" t="s">
        <v>34</v>
      </c>
      <c r="K24" s="28"/>
    </row>
    <row r="27" spans="1:11" ht="17.399999999999999">
      <c r="A27" s="49" t="s">
        <v>35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9" spans="1:11">
      <c r="B29" s="18"/>
      <c r="C29" s="19"/>
      <c r="D29" s="20" t="s">
        <v>1</v>
      </c>
      <c r="E29" s="20"/>
      <c r="F29" s="50" t="s">
        <v>36</v>
      </c>
      <c r="G29" s="50"/>
      <c r="H29" s="20" t="s">
        <v>3</v>
      </c>
      <c r="I29" s="19"/>
      <c r="J29" s="50" t="s">
        <v>37</v>
      </c>
      <c r="K29" s="51"/>
    </row>
    <row r="30" spans="1:11">
      <c r="B30" s="21"/>
      <c r="C30" s="22"/>
      <c r="D30" s="23" t="s">
        <v>5</v>
      </c>
      <c r="E30" s="23"/>
      <c r="F30" s="52" t="str">
        <f>F6</f>
        <v>上海</v>
      </c>
      <c r="G30" s="52"/>
      <c r="H30" s="23" t="s">
        <v>7</v>
      </c>
      <c r="I30" s="22"/>
      <c r="J30" s="52" t="str">
        <f>J6</f>
        <v>上海事业部</v>
      </c>
      <c r="K30" s="53"/>
    </row>
    <row r="31" spans="1:11">
      <c r="B31" s="21"/>
      <c r="C31" s="22"/>
      <c r="D31" s="23" t="s">
        <v>9</v>
      </c>
      <c r="E31" s="23"/>
      <c r="F31" s="52" t="s">
        <v>38</v>
      </c>
      <c r="G31" s="52"/>
      <c r="H31" s="23" t="s">
        <v>10</v>
      </c>
      <c r="I31" s="39"/>
      <c r="J31" s="54" t="str">
        <f>J7</f>
        <v>2020.5.24</v>
      </c>
      <c r="K31" s="53"/>
    </row>
    <row r="32" spans="1:11">
      <c r="B32" s="24"/>
      <c r="C32" s="25"/>
      <c r="D32" s="26"/>
      <c r="E32" s="26"/>
      <c r="F32" s="27"/>
      <c r="G32" s="27"/>
      <c r="H32" s="26" t="s">
        <v>12</v>
      </c>
      <c r="I32" s="40"/>
      <c r="J32" s="71">
        <f>J8</f>
        <v>0</v>
      </c>
      <c r="K32" s="56"/>
    </row>
    <row r="34" spans="2:11">
      <c r="B34" s="63"/>
      <c r="C34" s="63"/>
      <c r="D34" s="36" t="s">
        <v>39</v>
      </c>
      <c r="E34" s="63" t="s">
        <v>40</v>
      </c>
      <c r="F34" s="63"/>
      <c r="G34" s="33" t="s">
        <v>41</v>
      </c>
      <c r="H34" s="33" t="s">
        <v>42</v>
      </c>
      <c r="I34" s="72" t="s">
        <v>28</v>
      </c>
      <c r="J34" s="72"/>
      <c r="K34" s="48" t="s">
        <v>19</v>
      </c>
    </row>
    <row r="35" spans="2:11">
      <c r="B35" s="63">
        <v>1</v>
      </c>
      <c r="C35" s="63"/>
      <c r="D35" s="36" t="s">
        <v>43</v>
      </c>
      <c r="E35" s="63" t="s">
        <v>44</v>
      </c>
      <c r="F35" s="63"/>
      <c r="G35" s="33">
        <v>100</v>
      </c>
      <c r="H35" s="33">
        <v>5</v>
      </c>
      <c r="I35" s="64">
        <v>500</v>
      </c>
      <c r="J35" s="65"/>
      <c r="K35" s="48"/>
    </row>
    <row r="36" spans="2:11">
      <c r="B36" s="63">
        <v>2</v>
      </c>
      <c r="C36" s="63"/>
      <c r="D36" s="36"/>
      <c r="E36" s="63"/>
      <c r="F36" s="63"/>
      <c r="G36" s="33"/>
      <c r="H36" s="33"/>
      <c r="I36" s="64"/>
      <c r="J36" s="65"/>
      <c r="K36" s="48"/>
    </row>
    <row r="37" spans="2:11">
      <c r="B37" s="63">
        <v>3</v>
      </c>
      <c r="C37" s="63"/>
      <c r="D37" s="37"/>
      <c r="E37" s="63"/>
      <c r="F37" s="63"/>
      <c r="G37" s="33"/>
      <c r="H37" s="33"/>
      <c r="I37" s="64"/>
      <c r="J37" s="65"/>
      <c r="K37" s="43"/>
    </row>
    <row r="38" spans="2:11">
      <c r="B38" s="59" t="s">
        <v>28</v>
      </c>
      <c r="C38" s="66"/>
      <c r="D38" s="66"/>
      <c r="E38" s="66"/>
      <c r="F38" s="60"/>
      <c r="G38" s="35"/>
      <c r="H38" s="35"/>
      <c r="I38" s="67">
        <f>SUM(I35:J37)</f>
        <v>500</v>
      </c>
      <c r="J38" s="68"/>
      <c r="K38" s="45"/>
    </row>
    <row r="39" spans="2:11" ht="20.100000000000001" customHeight="1">
      <c r="B39" s="28" t="s">
        <v>31</v>
      </c>
      <c r="C39" s="28"/>
      <c r="D39" s="28"/>
      <c r="E39" s="28"/>
      <c r="F39" s="28" t="s">
        <v>32</v>
      </c>
      <c r="G39" s="28" t="s">
        <v>33</v>
      </c>
      <c r="H39" s="28"/>
      <c r="I39" s="28"/>
      <c r="J39" s="28" t="s">
        <v>34</v>
      </c>
      <c r="K39" s="28"/>
    </row>
  </sheetData>
  <mergeCells count="62">
    <mergeCell ref="B38:F38"/>
    <mergeCell ref="I38:J38"/>
    <mergeCell ref="D12:D13"/>
    <mergeCell ref="D14:D17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71"/>
  <sheetViews>
    <sheetView tabSelected="1" topLeftCell="A26" zoomScale="98" workbookViewId="0">
      <selection activeCell="J1" sqref="A1:J73"/>
    </sheetView>
  </sheetViews>
  <sheetFormatPr defaultColWidth="8.88671875" defaultRowHeight="21" customHeight="1"/>
  <cols>
    <col min="1" max="1" width="9" style="2" bestFit="1" customWidth="1"/>
    <col min="2" max="2" width="16.5546875" customWidth="1"/>
    <col min="3" max="3" width="13.109375" style="3" customWidth="1"/>
    <col min="4" max="4" width="9" style="2" bestFit="1" customWidth="1"/>
    <col min="5" max="5" width="16.21875" style="2" customWidth="1"/>
    <col min="6" max="6" width="9.5546875" bestFit="1" customWidth="1"/>
    <col min="7" max="7" width="9.33203125" bestFit="1" customWidth="1"/>
    <col min="8" max="8" width="10" bestFit="1" customWidth="1"/>
    <col min="9" max="9" width="24.88671875" customWidth="1"/>
    <col min="10" max="10" width="39.44140625" customWidth="1"/>
  </cols>
  <sheetData>
    <row r="2" spans="1:12" ht="21" customHeight="1">
      <c r="C2" s="49" t="s">
        <v>45</v>
      </c>
      <c r="D2" s="49"/>
      <c r="E2" s="49"/>
      <c r="F2" s="49"/>
      <c r="G2" s="49"/>
      <c r="H2" s="49"/>
      <c r="I2" s="11"/>
      <c r="J2" s="11"/>
      <c r="K2" s="11"/>
      <c r="L2" s="11"/>
    </row>
    <row r="4" spans="1:12" ht="21" customHeight="1">
      <c r="H4" s="83" t="s">
        <v>115</v>
      </c>
      <c r="I4" s="83"/>
      <c r="J4" s="83" t="s">
        <v>114</v>
      </c>
    </row>
    <row r="5" spans="1:12" ht="21" customHeight="1">
      <c r="H5" s="84"/>
      <c r="I5" s="84"/>
      <c r="J5" s="84"/>
    </row>
    <row r="6" spans="1:12" ht="21" customHeight="1">
      <c r="A6" s="81" t="s">
        <v>13</v>
      </c>
      <c r="B6" s="82" t="s">
        <v>46</v>
      </c>
      <c r="C6" s="74" t="s">
        <v>47</v>
      </c>
      <c r="D6" s="74"/>
      <c r="E6" s="74"/>
      <c r="F6" s="75" t="s">
        <v>48</v>
      </c>
      <c r="G6" s="75"/>
      <c r="H6" s="75"/>
      <c r="I6" s="75"/>
      <c r="J6" s="82" t="s">
        <v>49</v>
      </c>
    </row>
    <row r="7" spans="1:12" ht="21" customHeight="1">
      <c r="A7" s="81"/>
      <c r="B7" s="82"/>
      <c r="C7" s="6" t="s">
        <v>50</v>
      </c>
      <c r="D7" s="7" t="s">
        <v>51</v>
      </c>
      <c r="E7" s="4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82"/>
    </row>
    <row r="8" spans="1:12" s="92" customFormat="1" ht="21" customHeight="1">
      <c r="A8" s="86">
        <v>1</v>
      </c>
      <c r="B8" s="87" t="s">
        <v>57</v>
      </c>
      <c r="C8" s="88">
        <v>0</v>
      </c>
      <c r="D8" s="86">
        <v>0</v>
      </c>
      <c r="E8" s="89">
        <f>C8*D8</f>
        <v>0</v>
      </c>
      <c r="F8" s="90">
        <v>156.21</v>
      </c>
      <c r="G8" s="90">
        <v>0</v>
      </c>
      <c r="H8" s="90">
        <f>F8+G8</f>
        <v>156.21</v>
      </c>
      <c r="I8" s="85" t="s">
        <v>92</v>
      </c>
      <c r="J8" s="91" t="s">
        <v>58</v>
      </c>
    </row>
    <row r="9" spans="1:12" s="92" customFormat="1" ht="21" customHeight="1">
      <c r="A9" s="86"/>
      <c r="B9" s="87"/>
      <c r="C9" s="88"/>
      <c r="D9" s="86"/>
      <c r="E9" s="89"/>
      <c r="F9" s="90">
        <v>39</v>
      </c>
      <c r="G9" s="90">
        <v>0</v>
      </c>
      <c r="H9" s="90">
        <f>F9+G9</f>
        <v>39</v>
      </c>
      <c r="I9" s="85" t="s">
        <v>93</v>
      </c>
      <c r="J9" s="93"/>
    </row>
    <row r="10" spans="1:12" s="92" customFormat="1" ht="21" customHeight="1">
      <c r="A10" s="86"/>
      <c r="B10" s="87"/>
      <c r="C10" s="88"/>
      <c r="D10" s="86"/>
      <c r="E10" s="89"/>
      <c r="F10" s="90">
        <v>0</v>
      </c>
      <c r="G10" s="90">
        <v>0</v>
      </c>
      <c r="H10" s="90">
        <f>F10+G10</f>
        <v>0</v>
      </c>
      <c r="I10" s="12"/>
      <c r="J10" s="93"/>
    </row>
    <row r="11" spans="1:12" s="92" customFormat="1" ht="21" customHeight="1">
      <c r="A11" s="86"/>
      <c r="B11" s="87"/>
      <c r="C11" s="88"/>
      <c r="D11" s="86"/>
      <c r="E11" s="89"/>
      <c r="F11" s="90">
        <v>0</v>
      </c>
      <c r="G11" s="90">
        <v>0</v>
      </c>
      <c r="H11" s="90">
        <f>F11+G11</f>
        <v>0</v>
      </c>
      <c r="I11" s="12"/>
      <c r="J11" s="93"/>
    </row>
    <row r="12" spans="1:12" s="92" customFormat="1" ht="21" customHeight="1">
      <c r="A12" s="86"/>
      <c r="B12" s="87"/>
      <c r="C12" s="88"/>
      <c r="D12" s="86"/>
      <c r="E12" s="89"/>
      <c r="F12" s="90">
        <v>0</v>
      </c>
      <c r="G12" s="90">
        <v>0</v>
      </c>
      <c r="H12" s="90">
        <f>F12+G12</f>
        <v>0</v>
      </c>
      <c r="I12" s="12"/>
      <c r="J12" s="93"/>
    </row>
    <row r="13" spans="1:12" s="1" customFormat="1" ht="21" customHeight="1">
      <c r="A13" s="94"/>
      <c r="B13" s="95" t="s">
        <v>59</v>
      </c>
      <c r="C13" s="96">
        <f>SUM(C8)</f>
        <v>0</v>
      </c>
      <c r="D13" s="97">
        <f>SUM(D8)</f>
        <v>0</v>
      </c>
      <c r="E13" s="97">
        <f>SUM(E8)</f>
        <v>0</v>
      </c>
      <c r="F13" s="96">
        <f>SUM(F8:F12)</f>
        <v>195.21</v>
      </c>
      <c r="G13" s="96">
        <f t="shared" ref="G13:H13" si="0">SUM(G8:G12)</f>
        <v>0</v>
      </c>
      <c r="H13" s="96">
        <f t="shared" si="0"/>
        <v>195.21</v>
      </c>
      <c r="I13" s="98"/>
      <c r="J13" s="99"/>
    </row>
    <row r="14" spans="1:12" s="92" customFormat="1" ht="21" customHeight="1">
      <c r="A14" s="100">
        <v>2</v>
      </c>
      <c r="B14" s="101" t="s">
        <v>60</v>
      </c>
      <c r="C14" s="102">
        <v>0</v>
      </c>
      <c r="D14" s="100">
        <v>0</v>
      </c>
      <c r="E14" s="102">
        <f>C14*D14</f>
        <v>0</v>
      </c>
      <c r="F14" s="90">
        <v>0</v>
      </c>
      <c r="G14" s="90">
        <v>0</v>
      </c>
      <c r="H14" s="90">
        <f>F14+G14</f>
        <v>0</v>
      </c>
      <c r="I14" s="12"/>
      <c r="J14" s="91" t="s">
        <v>61</v>
      </c>
    </row>
    <row r="15" spans="1:12" s="92" customFormat="1" ht="21" customHeight="1">
      <c r="A15" s="103"/>
      <c r="B15" s="104"/>
      <c r="C15" s="105"/>
      <c r="D15" s="103"/>
      <c r="E15" s="105"/>
      <c r="F15" s="90">
        <v>0</v>
      </c>
      <c r="G15" s="90">
        <v>0</v>
      </c>
      <c r="H15" s="90">
        <f t="shared" ref="H15" si="1">F15+G15</f>
        <v>0</v>
      </c>
      <c r="I15" s="12"/>
      <c r="J15" s="93"/>
    </row>
    <row r="16" spans="1:12" s="1" customFormat="1" ht="21" customHeight="1">
      <c r="A16" s="94"/>
      <c r="B16" s="95" t="s">
        <v>62</v>
      </c>
      <c r="C16" s="96">
        <f>SUM(C14)</f>
        <v>0</v>
      </c>
      <c r="D16" s="97">
        <f>SUM(D14)</f>
        <v>0</v>
      </c>
      <c r="E16" s="97">
        <f>SUM(E14)</f>
        <v>0</v>
      </c>
      <c r="F16" s="96">
        <f>SUM(F14:F15)</f>
        <v>0</v>
      </c>
      <c r="G16" s="96">
        <f>SUM(G14:G15)</f>
        <v>0</v>
      </c>
      <c r="H16" s="96">
        <f>SUM(H14:H15)</f>
        <v>0</v>
      </c>
      <c r="I16" s="98"/>
      <c r="J16" s="99"/>
    </row>
    <row r="17" spans="1:10" s="92" customFormat="1" ht="21" customHeight="1">
      <c r="A17" s="100">
        <v>3</v>
      </c>
      <c r="B17" s="101" t="s">
        <v>63</v>
      </c>
      <c r="C17" s="102">
        <v>0</v>
      </c>
      <c r="D17" s="100">
        <v>0</v>
      </c>
      <c r="E17" s="102">
        <f>C17*D17</f>
        <v>0</v>
      </c>
      <c r="F17" s="90">
        <v>668.8</v>
      </c>
      <c r="G17" s="90">
        <v>0</v>
      </c>
      <c r="H17" s="90">
        <f>F17+G17</f>
        <v>668.8</v>
      </c>
      <c r="I17" s="85" t="s">
        <v>94</v>
      </c>
      <c r="J17" s="106" t="s">
        <v>64</v>
      </c>
    </row>
    <row r="18" spans="1:10" s="92" customFormat="1" ht="21" customHeight="1">
      <c r="A18" s="107"/>
      <c r="B18" s="108"/>
      <c r="C18" s="109"/>
      <c r="D18" s="107"/>
      <c r="E18" s="109"/>
      <c r="F18" s="90">
        <v>257</v>
      </c>
      <c r="G18" s="90">
        <v>0</v>
      </c>
      <c r="H18" s="90">
        <f>F18+G18</f>
        <v>257</v>
      </c>
      <c r="I18" s="85" t="s">
        <v>94</v>
      </c>
      <c r="J18" s="110"/>
    </row>
    <row r="19" spans="1:10" s="92" customFormat="1" ht="21" customHeight="1">
      <c r="A19" s="107"/>
      <c r="B19" s="108"/>
      <c r="C19" s="109"/>
      <c r="D19" s="107"/>
      <c r="E19" s="109"/>
      <c r="F19" s="90">
        <v>0</v>
      </c>
      <c r="G19" s="90">
        <v>0</v>
      </c>
      <c r="H19" s="90">
        <f t="shared" ref="H19:H26" si="2">F19+G19</f>
        <v>0</v>
      </c>
      <c r="I19" s="12"/>
      <c r="J19" s="110"/>
    </row>
    <row r="20" spans="1:10" s="92" customFormat="1" ht="21" customHeight="1">
      <c r="A20" s="107"/>
      <c r="B20" s="108"/>
      <c r="C20" s="109"/>
      <c r="D20" s="107"/>
      <c r="E20" s="109"/>
      <c r="F20" s="90">
        <v>0</v>
      </c>
      <c r="G20" s="90">
        <v>0</v>
      </c>
      <c r="H20" s="90">
        <f t="shared" si="2"/>
        <v>0</v>
      </c>
      <c r="I20" s="12"/>
      <c r="J20" s="110"/>
    </row>
    <row r="21" spans="1:10" s="1" customFormat="1" ht="21" customHeight="1">
      <c r="A21" s="94"/>
      <c r="B21" s="95" t="s">
        <v>65</v>
      </c>
      <c r="C21" s="96">
        <f>SUM(C17)</f>
        <v>0</v>
      </c>
      <c r="D21" s="97">
        <f t="shared" ref="D21:E21" si="3">SUM(D17)</f>
        <v>0</v>
      </c>
      <c r="E21" s="97">
        <f t="shared" si="3"/>
        <v>0</v>
      </c>
      <c r="F21" s="96">
        <f>SUM(F17:F20)</f>
        <v>925.8</v>
      </c>
      <c r="G21" s="96">
        <f>SUM(G17:G20)</f>
        <v>0</v>
      </c>
      <c r="H21" s="96">
        <f>SUM(H17:H20)</f>
        <v>925.8</v>
      </c>
      <c r="I21" s="98"/>
      <c r="J21" s="111"/>
    </row>
    <row r="22" spans="1:10" s="92" customFormat="1" ht="19.95" customHeight="1">
      <c r="A22" s="86">
        <v>4</v>
      </c>
      <c r="B22" s="87" t="s">
        <v>66</v>
      </c>
      <c r="C22" s="88">
        <v>0</v>
      </c>
      <c r="D22" s="86">
        <v>0</v>
      </c>
      <c r="E22" s="89">
        <f>C22*D22</f>
        <v>0</v>
      </c>
      <c r="F22" s="90">
        <v>670.79</v>
      </c>
      <c r="G22" s="90">
        <v>841.6</v>
      </c>
      <c r="H22" s="90">
        <f t="shared" si="2"/>
        <v>1512.3899999999999</v>
      </c>
      <c r="I22" s="85" t="s">
        <v>95</v>
      </c>
      <c r="J22" s="106" t="s">
        <v>67</v>
      </c>
    </row>
    <row r="23" spans="1:10" s="92" customFormat="1" ht="19.95" customHeight="1">
      <c r="A23" s="86"/>
      <c r="B23" s="87"/>
      <c r="C23" s="88"/>
      <c r="D23" s="86"/>
      <c r="E23" s="89"/>
      <c r="F23" s="90">
        <v>0</v>
      </c>
      <c r="G23" s="90">
        <v>1053.17</v>
      </c>
      <c r="H23" s="90">
        <f t="shared" si="2"/>
        <v>1053.17</v>
      </c>
      <c r="I23" s="85" t="s">
        <v>96</v>
      </c>
      <c r="J23" s="110"/>
    </row>
    <row r="24" spans="1:10" s="92" customFormat="1" ht="21" customHeight="1">
      <c r="A24" s="86"/>
      <c r="B24" s="87"/>
      <c r="C24" s="88"/>
      <c r="D24" s="86"/>
      <c r="E24" s="89"/>
      <c r="F24" s="90">
        <v>506.2</v>
      </c>
      <c r="G24" s="90">
        <v>72.2</v>
      </c>
      <c r="H24" s="90">
        <f t="shared" si="2"/>
        <v>578.4</v>
      </c>
      <c r="I24" s="85" t="s">
        <v>105</v>
      </c>
      <c r="J24" s="110"/>
    </row>
    <row r="25" spans="1:10" s="92" customFormat="1" ht="21" customHeight="1">
      <c r="A25" s="86"/>
      <c r="B25" s="87"/>
      <c r="C25" s="88"/>
      <c r="D25" s="86"/>
      <c r="E25" s="89"/>
      <c r="F25" s="90"/>
      <c r="G25" s="90">
        <v>0</v>
      </c>
      <c r="H25" s="90">
        <f t="shared" si="2"/>
        <v>0</v>
      </c>
      <c r="I25" s="13"/>
      <c r="J25" s="110"/>
    </row>
    <row r="26" spans="1:10" s="92" customFormat="1" ht="21" customHeight="1">
      <c r="A26" s="86"/>
      <c r="B26" s="87"/>
      <c r="C26" s="88"/>
      <c r="D26" s="86"/>
      <c r="E26" s="89"/>
      <c r="F26" s="90">
        <v>0</v>
      </c>
      <c r="G26" s="90">
        <v>0</v>
      </c>
      <c r="H26" s="90">
        <f t="shared" si="2"/>
        <v>0</v>
      </c>
      <c r="I26" s="13"/>
      <c r="J26" s="110"/>
    </row>
    <row r="27" spans="1:10" s="1" customFormat="1" ht="21" customHeight="1">
      <c r="A27" s="94"/>
      <c r="B27" s="95" t="s">
        <v>68</v>
      </c>
      <c r="C27" s="96">
        <f>C22</f>
        <v>0</v>
      </c>
      <c r="D27" s="97">
        <f>D22</f>
        <v>0</v>
      </c>
      <c r="E27" s="97">
        <f>E22</f>
        <v>0</v>
      </c>
      <c r="F27" s="96">
        <f>SUM(F22:F26)</f>
        <v>1176.99</v>
      </c>
      <c r="G27" s="96">
        <f>SUM(G22:G26)</f>
        <v>1966.97</v>
      </c>
      <c r="H27" s="96">
        <f>SUM(H22:H26)</f>
        <v>3143.96</v>
      </c>
      <c r="I27" s="98"/>
      <c r="J27" s="111"/>
    </row>
    <row r="28" spans="1:10" s="92" customFormat="1" ht="21" customHeight="1">
      <c r="A28" s="100">
        <v>5</v>
      </c>
      <c r="B28" s="101" t="s">
        <v>69</v>
      </c>
      <c r="C28" s="102">
        <v>0</v>
      </c>
      <c r="D28" s="100">
        <v>0</v>
      </c>
      <c r="E28" s="89">
        <f>C28*D28</f>
        <v>0</v>
      </c>
      <c r="F28" s="90">
        <v>0</v>
      </c>
      <c r="G28" s="90">
        <v>28</v>
      </c>
      <c r="H28" s="90">
        <f>F28+G28</f>
        <v>28</v>
      </c>
      <c r="I28" s="85" t="s">
        <v>97</v>
      </c>
      <c r="J28" s="112" t="s">
        <v>70</v>
      </c>
    </row>
    <row r="29" spans="1:10" s="92" customFormat="1" ht="21" customHeight="1">
      <c r="A29" s="107"/>
      <c r="B29" s="108"/>
      <c r="C29" s="109"/>
      <c r="D29" s="107"/>
      <c r="E29" s="89"/>
      <c r="F29" s="90">
        <v>0</v>
      </c>
      <c r="G29" s="90">
        <v>118.9</v>
      </c>
      <c r="H29" s="90">
        <f t="shared" ref="H29:H42" si="4">F29+G29</f>
        <v>118.9</v>
      </c>
      <c r="I29" s="85" t="s">
        <v>98</v>
      </c>
      <c r="J29" s="113"/>
    </row>
    <row r="30" spans="1:10" s="92" customFormat="1" ht="21" customHeight="1">
      <c r="A30" s="107"/>
      <c r="B30" s="108"/>
      <c r="C30" s="109"/>
      <c r="D30" s="107"/>
      <c r="E30" s="89"/>
      <c r="F30" s="114">
        <v>98</v>
      </c>
      <c r="G30" s="90">
        <v>0</v>
      </c>
      <c r="H30" s="90">
        <f t="shared" si="4"/>
        <v>98</v>
      </c>
      <c r="I30" s="85" t="s">
        <v>99</v>
      </c>
      <c r="J30" s="113"/>
    </row>
    <row r="31" spans="1:10" s="92" customFormat="1" ht="21" customHeight="1">
      <c r="A31" s="107"/>
      <c r="B31" s="108"/>
      <c r="C31" s="109"/>
      <c r="D31" s="107"/>
      <c r="E31" s="89"/>
      <c r="F31" s="114">
        <v>52.7</v>
      </c>
      <c r="G31" s="90">
        <v>0</v>
      </c>
      <c r="H31" s="90">
        <f t="shared" si="4"/>
        <v>52.7</v>
      </c>
      <c r="I31" s="85" t="s">
        <v>100</v>
      </c>
      <c r="J31" s="113"/>
    </row>
    <row r="32" spans="1:10" s="92" customFormat="1" ht="21" customHeight="1">
      <c r="A32" s="107"/>
      <c r="B32" s="108"/>
      <c r="C32" s="109"/>
      <c r="D32" s="107"/>
      <c r="E32" s="89"/>
      <c r="F32" s="90">
        <v>8.9</v>
      </c>
      <c r="G32" s="90">
        <v>0</v>
      </c>
      <c r="H32" s="90">
        <f t="shared" si="4"/>
        <v>8.9</v>
      </c>
      <c r="I32" s="85" t="s">
        <v>101</v>
      </c>
      <c r="J32" s="113"/>
    </row>
    <row r="33" spans="1:10" s="92" customFormat="1" ht="21" customHeight="1">
      <c r="A33" s="107"/>
      <c r="B33" s="108"/>
      <c r="C33" s="109"/>
      <c r="D33" s="107"/>
      <c r="E33" s="89"/>
      <c r="F33" s="114">
        <v>91.89</v>
      </c>
      <c r="G33" s="90">
        <v>0</v>
      </c>
      <c r="H33" s="90">
        <f t="shared" si="4"/>
        <v>91.89</v>
      </c>
      <c r="I33" s="85" t="s">
        <v>102</v>
      </c>
      <c r="J33" s="113"/>
    </row>
    <row r="34" spans="1:10" s="92" customFormat="1" ht="21" customHeight="1">
      <c r="A34" s="107"/>
      <c r="B34" s="108"/>
      <c r="C34" s="109"/>
      <c r="D34" s="107"/>
      <c r="E34" s="89"/>
      <c r="F34" s="90">
        <v>19.899999999999999</v>
      </c>
      <c r="G34" s="90">
        <v>0</v>
      </c>
      <c r="H34" s="90">
        <f t="shared" si="4"/>
        <v>19.899999999999999</v>
      </c>
      <c r="I34" s="85" t="s">
        <v>103</v>
      </c>
      <c r="J34" s="113"/>
    </row>
    <row r="35" spans="1:10" s="92" customFormat="1" ht="21" customHeight="1">
      <c r="A35" s="107"/>
      <c r="B35" s="108"/>
      <c r="C35" s="109"/>
      <c r="D35" s="107"/>
      <c r="E35" s="89"/>
      <c r="F35" s="114">
        <v>232.5</v>
      </c>
      <c r="G35" s="90">
        <v>0</v>
      </c>
      <c r="H35" s="90">
        <f t="shared" si="4"/>
        <v>232.5</v>
      </c>
      <c r="I35" s="85" t="s">
        <v>104</v>
      </c>
      <c r="J35" s="113"/>
    </row>
    <row r="36" spans="1:10" s="92" customFormat="1" ht="21" customHeight="1">
      <c r="A36" s="107"/>
      <c r="B36" s="108"/>
      <c r="C36" s="109"/>
      <c r="D36" s="107"/>
      <c r="E36" s="89"/>
      <c r="F36" s="90">
        <v>135.1</v>
      </c>
      <c r="G36" s="90">
        <v>0</v>
      </c>
      <c r="H36" s="90">
        <f t="shared" si="4"/>
        <v>135.1</v>
      </c>
      <c r="I36" s="85" t="s">
        <v>106</v>
      </c>
      <c r="J36" s="113"/>
    </row>
    <row r="37" spans="1:10" s="92" customFormat="1" ht="21" customHeight="1">
      <c r="A37" s="107"/>
      <c r="B37" s="108"/>
      <c r="C37" s="109"/>
      <c r="D37" s="107"/>
      <c r="E37" s="89"/>
      <c r="F37" s="90">
        <v>0</v>
      </c>
      <c r="G37" s="90">
        <v>61.18</v>
      </c>
      <c r="H37" s="90">
        <f t="shared" si="4"/>
        <v>61.18</v>
      </c>
      <c r="I37" s="85" t="s">
        <v>107</v>
      </c>
      <c r="J37" s="113"/>
    </row>
    <row r="38" spans="1:10" s="92" customFormat="1" ht="21" customHeight="1">
      <c r="A38" s="107"/>
      <c r="B38" s="108"/>
      <c r="C38" s="109"/>
      <c r="D38" s="107"/>
      <c r="E38" s="89"/>
      <c r="F38" s="114">
        <v>0</v>
      </c>
      <c r="G38" s="90">
        <v>21.1</v>
      </c>
      <c r="H38" s="90">
        <f t="shared" si="4"/>
        <v>21.1</v>
      </c>
      <c r="I38" s="85" t="s">
        <v>108</v>
      </c>
      <c r="J38" s="113"/>
    </row>
    <row r="39" spans="1:10" s="92" customFormat="1" ht="21" customHeight="1">
      <c r="A39" s="107"/>
      <c r="B39" s="108"/>
      <c r="C39" s="109"/>
      <c r="D39" s="107"/>
      <c r="E39" s="89"/>
      <c r="F39" s="90">
        <v>0</v>
      </c>
      <c r="G39" s="90">
        <v>61</v>
      </c>
      <c r="H39" s="90">
        <f t="shared" si="4"/>
        <v>61</v>
      </c>
      <c r="I39" s="85" t="s">
        <v>109</v>
      </c>
      <c r="J39" s="113"/>
    </row>
    <row r="40" spans="1:10" s="92" customFormat="1" ht="21" customHeight="1">
      <c r="A40" s="107"/>
      <c r="B40" s="108"/>
      <c r="C40" s="109"/>
      <c r="D40" s="107"/>
      <c r="E40" s="89"/>
      <c r="F40" s="90">
        <v>0</v>
      </c>
      <c r="G40" s="90">
        <v>70.41</v>
      </c>
      <c r="H40" s="90">
        <f t="shared" si="4"/>
        <v>70.41</v>
      </c>
      <c r="I40" s="85" t="s">
        <v>110</v>
      </c>
      <c r="J40" s="113"/>
    </row>
    <row r="41" spans="1:10" s="92" customFormat="1" ht="21" customHeight="1">
      <c r="A41" s="107"/>
      <c r="B41" s="108"/>
      <c r="C41" s="109"/>
      <c r="D41" s="107"/>
      <c r="E41" s="89"/>
      <c r="F41" s="90">
        <v>0</v>
      </c>
      <c r="G41" s="90">
        <v>36.71</v>
      </c>
      <c r="H41" s="90">
        <f t="shared" si="4"/>
        <v>36.71</v>
      </c>
      <c r="I41" s="85" t="s">
        <v>111</v>
      </c>
      <c r="J41" s="113"/>
    </row>
    <row r="42" spans="1:10" s="92" customFormat="1" ht="21" customHeight="1">
      <c r="A42" s="107"/>
      <c r="B42" s="108"/>
      <c r="C42" s="109"/>
      <c r="D42" s="107"/>
      <c r="E42" s="89"/>
      <c r="F42" s="90">
        <v>0</v>
      </c>
      <c r="G42" s="90">
        <v>50.8</v>
      </c>
      <c r="H42" s="90">
        <f t="shared" si="4"/>
        <v>50.8</v>
      </c>
      <c r="I42" s="85" t="s">
        <v>112</v>
      </c>
      <c r="J42" s="113"/>
    </row>
    <row r="43" spans="1:10" s="1" customFormat="1" ht="21" customHeight="1">
      <c r="A43" s="94"/>
      <c r="B43" s="95" t="s">
        <v>71</v>
      </c>
      <c r="C43" s="96">
        <f>SUM(C28:C42)</f>
        <v>0</v>
      </c>
      <c r="D43" s="97">
        <f>SUM(D28)</f>
        <v>0</v>
      </c>
      <c r="E43" s="97">
        <f>E28</f>
        <v>0</v>
      </c>
      <c r="F43" s="96">
        <f>SUM(F28:F42)</f>
        <v>638.99</v>
      </c>
      <c r="G43" s="96">
        <f>SUM(G28:G42)</f>
        <v>448.1</v>
      </c>
      <c r="H43" s="96">
        <f>SUM(H28:H42)</f>
        <v>1087.0899999999999</v>
      </c>
      <c r="I43" s="98"/>
      <c r="J43" s="115"/>
    </row>
    <row r="44" spans="1:10" s="92" customFormat="1" ht="21" customHeight="1">
      <c r="A44" s="100">
        <v>6</v>
      </c>
      <c r="B44" s="101" t="s">
        <v>72</v>
      </c>
      <c r="C44" s="102">
        <v>0</v>
      </c>
      <c r="D44" s="100">
        <v>0</v>
      </c>
      <c r="E44" s="102">
        <f>C44*D44</f>
        <v>0</v>
      </c>
      <c r="F44" s="90">
        <v>0</v>
      </c>
      <c r="G44" s="90">
        <v>0</v>
      </c>
      <c r="H44" s="90">
        <f t="shared" ref="H44:H47" si="5">F44+G44</f>
        <v>0</v>
      </c>
      <c r="I44" s="12"/>
      <c r="J44" s="91" t="s">
        <v>73</v>
      </c>
    </row>
    <row r="45" spans="1:10" s="92" customFormat="1" ht="21" customHeight="1">
      <c r="A45" s="107"/>
      <c r="B45" s="108"/>
      <c r="C45" s="109"/>
      <c r="D45" s="107"/>
      <c r="E45" s="109"/>
      <c r="F45" s="90">
        <v>0</v>
      </c>
      <c r="G45" s="90">
        <v>0</v>
      </c>
      <c r="H45" s="90">
        <f t="shared" si="5"/>
        <v>0</v>
      </c>
      <c r="I45" s="12"/>
      <c r="J45" s="110"/>
    </row>
    <row r="46" spans="1:10" s="92" customFormat="1" ht="21" customHeight="1">
      <c r="A46" s="107"/>
      <c r="B46" s="108"/>
      <c r="C46" s="109"/>
      <c r="D46" s="107"/>
      <c r="E46" s="109"/>
      <c r="F46" s="90">
        <v>0</v>
      </c>
      <c r="G46" s="90">
        <v>0</v>
      </c>
      <c r="H46" s="90">
        <f t="shared" si="5"/>
        <v>0</v>
      </c>
      <c r="I46" s="12"/>
      <c r="J46" s="110"/>
    </row>
    <row r="47" spans="1:10" s="92" customFormat="1" ht="21" customHeight="1">
      <c r="A47" s="103"/>
      <c r="B47" s="104"/>
      <c r="C47" s="105"/>
      <c r="D47" s="103"/>
      <c r="E47" s="105"/>
      <c r="F47" s="90">
        <v>0</v>
      </c>
      <c r="G47" s="90">
        <v>0</v>
      </c>
      <c r="H47" s="90">
        <f t="shared" si="5"/>
        <v>0</v>
      </c>
      <c r="I47" s="12"/>
      <c r="J47" s="110"/>
    </row>
    <row r="48" spans="1:10" s="1" customFormat="1" ht="21" customHeight="1">
      <c r="A48" s="94"/>
      <c r="B48" s="95" t="s">
        <v>74</v>
      </c>
      <c r="C48" s="96">
        <f>SUM(C44)</f>
        <v>0</v>
      </c>
      <c r="D48" s="97">
        <f t="shared" ref="D48:E48" si="6">SUM(D44)</f>
        <v>0</v>
      </c>
      <c r="E48" s="97">
        <f t="shared" si="6"/>
        <v>0</v>
      </c>
      <c r="F48" s="96">
        <f>SUM(F44:F46)</f>
        <v>0</v>
      </c>
      <c r="G48" s="96">
        <f>SUM(G44:G46)</f>
        <v>0</v>
      </c>
      <c r="H48" s="96">
        <f>SUM(H44:H47)</f>
        <v>0</v>
      </c>
      <c r="I48" s="98"/>
      <c r="J48" s="111"/>
    </row>
    <row r="49" spans="1:10" s="92" customFormat="1" ht="21" customHeight="1">
      <c r="A49" s="86">
        <v>7</v>
      </c>
      <c r="B49" s="87" t="s">
        <v>75</v>
      </c>
      <c r="C49" s="88">
        <v>0</v>
      </c>
      <c r="D49" s="86">
        <v>0</v>
      </c>
      <c r="E49" s="89">
        <f>C49</f>
        <v>0</v>
      </c>
      <c r="F49" s="90">
        <v>0</v>
      </c>
      <c r="G49" s="90">
        <v>0</v>
      </c>
      <c r="H49" s="90">
        <f t="shared" ref="H49:H59" si="7">F49+G49</f>
        <v>0</v>
      </c>
      <c r="I49" s="12"/>
      <c r="J49" s="116"/>
    </row>
    <row r="50" spans="1:10" s="92" customFormat="1" ht="21" customHeight="1">
      <c r="A50" s="86"/>
      <c r="B50" s="87"/>
      <c r="C50" s="88"/>
      <c r="D50" s="86"/>
      <c r="E50" s="89"/>
      <c r="F50" s="90">
        <v>0</v>
      </c>
      <c r="G50" s="90">
        <v>0</v>
      </c>
      <c r="H50" s="90">
        <f t="shared" si="7"/>
        <v>0</v>
      </c>
      <c r="I50" s="12"/>
      <c r="J50" s="117"/>
    </row>
    <row r="51" spans="1:10" s="92" customFormat="1" ht="21" customHeight="1">
      <c r="A51" s="86"/>
      <c r="B51" s="87"/>
      <c r="C51" s="88"/>
      <c r="D51" s="86"/>
      <c r="E51" s="89"/>
      <c r="F51" s="90">
        <v>0</v>
      </c>
      <c r="G51" s="90">
        <v>0</v>
      </c>
      <c r="H51" s="90">
        <f t="shared" si="7"/>
        <v>0</v>
      </c>
      <c r="I51" s="12"/>
      <c r="J51" s="117"/>
    </row>
    <row r="52" spans="1:10" s="92" customFormat="1" ht="21" customHeight="1">
      <c r="A52" s="86"/>
      <c r="B52" s="87"/>
      <c r="C52" s="88"/>
      <c r="D52" s="86"/>
      <c r="E52" s="89"/>
      <c r="F52" s="90">
        <v>0</v>
      </c>
      <c r="G52" s="90">
        <v>0</v>
      </c>
      <c r="H52" s="90">
        <f t="shared" si="7"/>
        <v>0</v>
      </c>
      <c r="I52" s="12"/>
      <c r="J52" s="117"/>
    </row>
    <row r="53" spans="1:10" s="1" customFormat="1" ht="21" customHeight="1">
      <c r="A53" s="94"/>
      <c r="B53" s="95" t="s">
        <v>76</v>
      </c>
      <c r="C53" s="96">
        <f>SUM(C49)</f>
        <v>0</v>
      </c>
      <c r="D53" s="97">
        <f t="shared" ref="D53:E53" si="8">SUM(D49)</f>
        <v>0</v>
      </c>
      <c r="E53" s="97">
        <f t="shared" si="8"/>
        <v>0</v>
      </c>
      <c r="F53" s="96">
        <f>SUM(F49:F52)</f>
        <v>0</v>
      </c>
      <c r="G53" s="96">
        <f t="shared" ref="G53:H53" si="9">SUM(G49:G52)</f>
        <v>0</v>
      </c>
      <c r="H53" s="96">
        <f t="shared" si="9"/>
        <v>0</v>
      </c>
      <c r="I53" s="98"/>
      <c r="J53" s="118"/>
    </row>
    <row r="54" spans="1:10" s="92" customFormat="1" ht="21" customHeight="1">
      <c r="A54" s="86">
        <v>8</v>
      </c>
      <c r="B54" s="87" t="s">
        <v>77</v>
      </c>
      <c r="C54" s="88">
        <v>0</v>
      </c>
      <c r="D54" s="86">
        <v>0</v>
      </c>
      <c r="E54" s="89">
        <f>C54*D54</f>
        <v>0</v>
      </c>
      <c r="F54" s="90">
        <v>0</v>
      </c>
      <c r="G54" s="90">
        <v>0</v>
      </c>
      <c r="H54" s="90">
        <f t="shared" si="7"/>
        <v>0</v>
      </c>
      <c r="I54" s="12"/>
      <c r="J54" s="106" t="s">
        <v>78</v>
      </c>
    </row>
    <row r="55" spans="1:10" s="92" customFormat="1" ht="21" customHeight="1">
      <c r="A55" s="86"/>
      <c r="B55" s="87"/>
      <c r="C55" s="88"/>
      <c r="D55" s="86"/>
      <c r="E55" s="89"/>
      <c r="F55" s="90">
        <v>0</v>
      </c>
      <c r="G55" s="90">
        <v>0</v>
      </c>
      <c r="H55" s="90">
        <f t="shared" si="7"/>
        <v>0</v>
      </c>
      <c r="I55" s="12"/>
      <c r="J55" s="110"/>
    </row>
    <row r="56" spans="1:10" s="1" customFormat="1" ht="21" customHeight="1">
      <c r="A56" s="94"/>
      <c r="B56" s="95" t="s">
        <v>79</v>
      </c>
      <c r="C56" s="96">
        <f>SUM(C54)</f>
        <v>0</v>
      </c>
      <c r="D56" s="97">
        <f t="shared" ref="D56:E56" si="10">SUM(D54)</f>
        <v>0</v>
      </c>
      <c r="E56" s="97">
        <f t="shared" si="10"/>
        <v>0</v>
      </c>
      <c r="F56" s="96">
        <f>SUM(F54:F55)</f>
        <v>0</v>
      </c>
      <c r="G56" s="96">
        <f t="shared" ref="G56:H56" si="11">SUM(G54:G55)</f>
        <v>0</v>
      </c>
      <c r="H56" s="96">
        <f t="shared" si="11"/>
        <v>0</v>
      </c>
      <c r="I56" s="98"/>
      <c r="J56" s="111"/>
    </row>
    <row r="57" spans="1:10" s="92" customFormat="1" ht="21" customHeight="1">
      <c r="A57" s="86">
        <v>9</v>
      </c>
      <c r="B57" s="87" t="s">
        <v>80</v>
      </c>
      <c r="C57" s="88">
        <v>0</v>
      </c>
      <c r="D57" s="86">
        <v>0</v>
      </c>
      <c r="E57" s="89">
        <f>C57*D57</f>
        <v>0</v>
      </c>
      <c r="F57" s="90">
        <v>0</v>
      </c>
      <c r="G57" s="90">
        <v>0</v>
      </c>
      <c r="H57" s="90">
        <f t="shared" si="7"/>
        <v>0</v>
      </c>
      <c r="I57" s="12"/>
      <c r="J57" s="91" t="s">
        <v>81</v>
      </c>
    </row>
    <row r="58" spans="1:10" s="92" customFormat="1" ht="21" customHeight="1">
      <c r="A58" s="86"/>
      <c r="B58" s="87"/>
      <c r="C58" s="88"/>
      <c r="D58" s="86"/>
      <c r="E58" s="89"/>
      <c r="F58" s="90">
        <v>0</v>
      </c>
      <c r="G58" s="90">
        <v>0</v>
      </c>
      <c r="H58" s="90">
        <f t="shared" si="7"/>
        <v>0</v>
      </c>
      <c r="I58" s="12"/>
      <c r="J58" s="93"/>
    </row>
    <row r="59" spans="1:10" s="92" customFormat="1" ht="21" customHeight="1">
      <c r="A59" s="86"/>
      <c r="B59" s="87"/>
      <c r="C59" s="88"/>
      <c r="D59" s="86"/>
      <c r="E59" s="89"/>
      <c r="F59" s="90">
        <v>0</v>
      </c>
      <c r="G59" s="90">
        <v>0</v>
      </c>
      <c r="H59" s="90">
        <f t="shared" si="7"/>
        <v>0</v>
      </c>
      <c r="I59" s="12"/>
      <c r="J59" s="93"/>
    </row>
    <row r="60" spans="1:10" s="1" customFormat="1" ht="21" customHeight="1">
      <c r="A60" s="94"/>
      <c r="B60" s="95" t="s">
        <v>82</v>
      </c>
      <c r="C60" s="96">
        <f>SUM(C57)</f>
        <v>0</v>
      </c>
      <c r="D60" s="97">
        <f t="shared" ref="D60:E60" si="12">SUM(D57)</f>
        <v>0</v>
      </c>
      <c r="E60" s="97">
        <f t="shared" si="12"/>
        <v>0</v>
      </c>
      <c r="F60" s="96">
        <f>SUM(F57:F59)</f>
        <v>0</v>
      </c>
      <c r="G60" s="96">
        <f t="shared" ref="G60:H60" si="13">SUM(G57:G59)</f>
        <v>0</v>
      </c>
      <c r="H60" s="96">
        <f t="shared" si="13"/>
        <v>0</v>
      </c>
      <c r="I60" s="98"/>
      <c r="J60" s="99"/>
    </row>
    <row r="61" spans="1:10" s="92" customFormat="1" ht="21" customHeight="1">
      <c r="A61" s="119">
        <v>10</v>
      </c>
      <c r="B61" s="120" t="s">
        <v>83</v>
      </c>
      <c r="C61" s="90">
        <v>0</v>
      </c>
      <c r="D61" s="121">
        <v>0</v>
      </c>
      <c r="E61" s="122">
        <v>0</v>
      </c>
      <c r="F61" s="90">
        <v>67.81</v>
      </c>
      <c r="G61" s="90">
        <v>0</v>
      </c>
      <c r="H61" s="90">
        <f>F61+G61</f>
        <v>67.81</v>
      </c>
      <c r="I61" s="85" t="s">
        <v>113</v>
      </c>
      <c r="J61" s="117"/>
    </row>
    <row r="62" spans="1:10" s="92" customFormat="1" ht="21" customHeight="1">
      <c r="A62" s="119"/>
      <c r="B62" s="120"/>
      <c r="C62" s="90"/>
      <c r="D62" s="121"/>
      <c r="E62" s="122"/>
      <c r="F62" s="90">
        <v>0</v>
      </c>
      <c r="G62" s="90">
        <v>0</v>
      </c>
      <c r="H62" s="90">
        <f>F62+G62</f>
        <v>0</v>
      </c>
      <c r="I62" s="12"/>
      <c r="J62" s="117"/>
    </row>
    <row r="63" spans="1:10" s="1" customFormat="1" ht="21" customHeight="1">
      <c r="A63" s="94"/>
      <c r="B63" s="95" t="s">
        <v>84</v>
      </c>
      <c r="C63" s="96">
        <f>C61</f>
        <v>0</v>
      </c>
      <c r="D63" s="97">
        <f>D61</f>
        <v>0</v>
      </c>
      <c r="E63" s="97">
        <f>E61</f>
        <v>0</v>
      </c>
      <c r="F63" s="96">
        <f>SUM(F61:F62)</f>
        <v>67.81</v>
      </c>
      <c r="G63" s="96">
        <f>SUM(G61:G61)</f>
        <v>0</v>
      </c>
      <c r="H63" s="96">
        <f>F63+G63</f>
        <v>67.81</v>
      </c>
      <c r="I63" s="98"/>
      <c r="J63" s="118"/>
    </row>
    <row r="64" spans="1:10" s="92" customFormat="1" ht="21" customHeight="1">
      <c r="A64" s="94"/>
      <c r="B64" s="95" t="s">
        <v>28</v>
      </c>
      <c r="C64" s="96">
        <f>SUM(C63,C60,C56,C53,C48,C43,C27,C21,C16,C13)</f>
        <v>0</v>
      </c>
      <c r="D64" s="97">
        <f>SUM(D63,D60,D56,D53,D48,D43,D27,D21,D16,D13)</f>
        <v>0</v>
      </c>
      <c r="E64" s="97">
        <f>SUM(E63,E60,E56,E53,E48,E43,E27,E21,E16,E13)</f>
        <v>0</v>
      </c>
      <c r="F64" s="96">
        <f>SUM(F63,F60,F56,F53,F48,F43,F27,F21,F16,F13)</f>
        <v>3004.8</v>
      </c>
      <c r="G64" s="96">
        <f>SUM(G63,G60,G56,G53,G48,G43,G27,G21,G16,G13)</f>
        <v>2415.0700000000002</v>
      </c>
      <c r="H64" s="96">
        <f>H13+H21+H16+H27+H43+H48+H53+H56+H60+H63</f>
        <v>5419.8700000000008</v>
      </c>
      <c r="I64" s="98"/>
      <c r="J64" s="123"/>
    </row>
    <row r="68" spans="1:9" ht="21" customHeight="1">
      <c r="A68" s="76" t="s">
        <v>85</v>
      </c>
      <c r="B68" s="77"/>
      <c r="C68" s="78" t="s">
        <v>86</v>
      </c>
      <c r="D68" s="78"/>
      <c r="E68" s="78" t="s">
        <v>87</v>
      </c>
      <c r="F68" s="78"/>
      <c r="G68" s="78" t="s">
        <v>88</v>
      </c>
      <c r="H68" s="78"/>
      <c r="I68" s="14" t="s">
        <v>89</v>
      </c>
    </row>
    <row r="69" spans="1:9" ht="21" customHeight="1">
      <c r="A69" s="79">
        <f>E64</f>
        <v>0</v>
      </c>
      <c r="B69" s="80"/>
      <c r="C69" s="80">
        <f>H64</f>
        <v>5419.8700000000008</v>
      </c>
      <c r="D69" s="80"/>
      <c r="E69" s="80">
        <f>F64</f>
        <v>3004.8</v>
      </c>
      <c r="F69" s="80"/>
      <c r="G69" s="80">
        <f>G64</f>
        <v>2415.0700000000002</v>
      </c>
      <c r="H69" s="80"/>
      <c r="I69" s="15">
        <f>A69-C69</f>
        <v>-5419.8700000000008</v>
      </c>
    </row>
    <row r="71" spans="1:9" ht="21" customHeight="1">
      <c r="A71" s="8" t="s">
        <v>90</v>
      </c>
      <c r="B71" s="9"/>
      <c r="C71" s="10" t="s">
        <v>32</v>
      </c>
      <c r="D71" s="8"/>
      <c r="E71" s="8" t="s">
        <v>91</v>
      </c>
      <c r="F71" s="8"/>
      <c r="G71" s="8" t="s">
        <v>34</v>
      </c>
      <c r="H71" s="8"/>
      <c r="I71" s="9"/>
    </row>
  </sheetData>
  <mergeCells count="71">
    <mergeCell ref="J61:J63"/>
    <mergeCell ref="H4:I5"/>
    <mergeCell ref="E44:E47"/>
    <mergeCell ref="E49:E52"/>
    <mergeCell ref="E54:E55"/>
    <mergeCell ref="E57:E59"/>
    <mergeCell ref="J4:J5"/>
    <mergeCell ref="J6:J7"/>
    <mergeCell ref="J8:J13"/>
    <mergeCell ref="J14:J16"/>
    <mergeCell ref="J17:J21"/>
    <mergeCell ref="J22:J27"/>
    <mergeCell ref="J28:J43"/>
    <mergeCell ref="J44:J48"/>
    <mergeCell ref="J49:J53"/>
    <mergeCell ref="J54:J56"/>
    <mergeCell ref="J57:J60"/>
    <mergeCell ref="E8:E12"/>
    <mergeCell ref="E14:E15"/>
    <mergeCell ref="E17:E20"/>
    <mergeCell ref="E22:E26"/>
    <mergeCell ref="E28:E42"/>
    <mergeCell ref="C49:C52"/>
    <mergeCell ref="C54:C55"/>
    <mergeCell ref="C57:C59"/>
    <mergeCell ref="D8:D12"/>
    <mergeCell ref="D14:D15"/>
    <mergeCell ref="D17:D20"/>
    <mergeCell ref="D22:D26"/>
    <mergeCell ref="D28:D42"/>
    <mergeCell ref="D44:D47"/>
    <mergeCell ref="D49:D52"/>
    <mergeCell ref="D54:D55"/>
    <mergeCell ref="D57:D59"/>
    <mergeCell ref="C14:C15"/>
    <mergeCell ref="C17:C20"/>
    <mergeCell ref="C22:C26"/>
    <mergeCell ref="C28:C42"/>
    <mergeCell ref="C44:C47"/>
    <mergeCell ref="A69:B69"/>
    <mergeCell ref="C69:D69"/>
    <mergeCell ref="E69:F69"/>
    <mergeCell ref="G69:H69"/>
    <mergeCell ref="A6:A7"/>
    <mergeCell ref="A8:A12"/>
    <mergeCell ref="A14:A15"/>
    <mergeCell ref="A17:A20"/>
    <mergeCell ref="A22:A26"/>
    <mergeCell ref="A28:A42"/>
    <mergeCell ref="A44:A47"/>
    <mergeCell ref="A49:A52"/>
    <mergeCell ref="A54:A55"/>
    <mergeCell ref="A57:A59"/>
    <mergeCell ref="B6:B7"/>
    <mergeCell ref="B8:B12"/>
    <mergeCell ref="C2:H2"/>
    <mergeCell ref="C6:E6"/>
    <mergeCell ref="F6:I6"/>
    <mergeCell ref="A68:B68"/>
    <mergeCell ref="C68:D68"/>
    <mergeCell ref="E68:F68"/>
    <mergeCell ref="G68:H68"/>
    <mergeCell ref="B14:B15"/>
    <mergeCell ref="B17:B20"/>
    <mergeCell ref="B22:B26"/>
    <mergeCell ref="B28:B42"/>
    <mergeCell ref="B44:B47"/>
    <mergeCell ref="B49:B52"/>
    <mergeCell ref="B54:B55"/>
    <mergeCell ref="B57:B59"/>
    <mergeCell ref="C8:C12"/>
  </mergeCells>
  <phoneticPr fontId="13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李嘉慧</cp:lastModifiedBy>
  <cp:lastPrinted>2022-10-26T08:57:08Z</cp:lastPrinted>
  <dcterms:created xsi:type="dcterms:W3CDTF">2014-04-15T08:52:00Z</dcterms:created>
  <dcterms:modified xsi:type="dcterms:W3CDTF">2022-10-26T10:08:05Z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17EB1FD3A9FD48589E0A58C2AE78B37A</vt:lpwstr>
  </property>
</Properties>
</file>