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jie/Desktop/文件/7.15-7.22 海尔 新疆/"/>
    </mc:Choice>
  </mc:AlternateContent>
  <xr:revisionPtr revIDLastSave="0" documentId="13_ncr:1_{376D76B9-A349-D541-977B-72E08FA0BDD8}" xr6:coauthVersionLast="47" xr6:coauthVersionMax="47" xr10:uidLastSave="{00000000-0000-0000-0000-000000000000}"/>
  <bookViews>
    <workbookView xWindow="0" yWindow="740" windowWidth="29400" windowHeight="18380" tabRatio="588" xr2:uid="{00000000-000D-0000-FFFF-FFFF00000000}"/>
  </bookViews>
  <sheets>
    <sheet name="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9" i="1" l="1"/>
  <c r="I127" i="1"/>
  <c r="I128" i="1"/>
  <c r="O50" i="1"/>
  <c r="O49" i="1"/>
  <c r="O73" i="1"/>
  <c r="O74" i="1"/>
  <c r="O75" i="1"/>
  <c r="O76" i="1"/>
  <c r="O77" i="1"/>
  <c r="O78" i="1"/>
  <c r="O47" i="1"/>
  <c r="I126" i="1"/>
  <c r="O125" i="1"/>
  <c r="O124" i="1"/>
  <c r="O123" i="1"/>
  <c r="O121" i="1"/>
  <c r="O122" i="1" s="1"/>
  <c r="I121" i="1"/>
  <c r="I122" i="1" s="1"/>
  <c r="I118" i="1"/>
  <c r="O117" i="1"/>
  <c r="I117" i="1"/>
  <c r="O116" i="1"/>
  <c r="I116" i="1"/>
  <c r="O115" i="1"/>
  <c r="I115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I96" i="1"/>
  <c r="O95" i="1"/>
  <c r="I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I80" i="1"/>
  <c r="I77" i="1"/>
  <c r="I75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I53" i="1"/>
  <c r="O52" i="1"/>
  <c r="I52" i="1"/>
  <c r="I51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51" i="1" l="1"/>
  <c r="O114" i="1"/>
  <c r="O120" i="1"/>
  <c r="P122" i="1"/>
  <c r="O79" i="1"/>
  <c r="I120" i="1"/>
  <c r="P120" i="1" s="1"/>
  <c r="O126" i="1"/>
  <c r="P126" i="1" s="1"/>
  <c r="I114" i="1"/>
  <c r="I79" i="1"/>
  <c r="O127" i="1" l="1"/>
  <c r="O128" i="1" s="1"/>
  <c r="O129" i="1" s="1"/>
  <c r="P51" i="1"/>
  <c r="P114" i="1"/>
  <c r="P79" i="1"/>
  <c r="P129" i="1" l="1"/>
</calcChain>
</file>

<file path=xl/sharedStrings.xml><?xml version="1.0" encoding="utf-8"?>
<sst xmlns="http://schemas.openxmlformats.org/spreadsheetml/2006/main" count="514" uniqueCount="164">
  <si>
    <t>报价项目</t>
  </si>
  <si>
    <t>报价规格</t>
  </si>
  <si>
    <t>预算数量</t>
  </si>
  <si>
    <t>预算价格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</si>
  <si>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</si>
  <si>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</si>
  <si>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</si>
  <si>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</si>
  <si>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</si>
  <si>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</si>
  <si>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</si>
  <si>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</si>
  <si>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乌鲁木齐锦江国际酒店</t>
  </si>
  <si>
    <t>标间</t>
  </si>
  <si>
    <t>间</t>
  </si>
  <si>
    <t>晚</t>
  </si>
  <si>
    <t>7.15-7.16</t>
  </si>
  <si>
    <t>7.16-7.17</t>
  </si>
  <si>
    <t>大床</t>
  </si>
  <si>
    <t>7.17-7.18</t>
  </si>
  <si>
    <t>行政</t>
  </si>
  <si>
    <t>家庭</t>
  </si>
  <si>
    <t>点将台星空营地</t>
  </si>
  <si>
    <t>星空情侣房</t>
  </si>
  <si>
    <t>7.18-7.19</t>
  </si>
  <si>
    <t>星空四人间</t>
  </si>
  <si>
    <t>商务四人间</t>
  </si>
  <si>
    <t>家庭房</t>
  </si>
  <si>
    <t>奢享星空房</t>
  </si>
  <si>
    <t>天幕星空房</t>
  </si>
  <si>
    <t>野奢帐篷房</t>
  </si>
  <si>
    <t>星空情侣间</t>
  </si>
  <si>
    <t>7.19-7.20</t>
  </si>
  <si>
    <t>房损</t>
  </si>
  <si>
    <t>临时取消一间星空情侣房和一间奢享星空房</t>
  </si>
  <si>
    <t>牧云营地</t>
  </si>
  <si>
    <t>湖景大床房</t>
  </si>
  <si>
    <t>牧云大床房</t>
  </si>
  <si>
    <t>中亚全纳酒店</t>
  </si>
  <si>
    <t>司陪间</t>
  </si>
  <si>
    <t>人</t>
  </si>
  <si>
    <t>伊宁温州酒店</t>
  </si>
  <si>
    <t>亲子房</t>
  </si>
  <si>
    <t>7.21-7.22</t>
  </si>
  <si>
    <t>那拉提金陵山庄</t>
  </si>
  <si>
    <t>7.20-7.21</t>
  </si>
  <si>
    <t>房间加床</t>
  </si>
  <si>
    <t>酒店合计</t>
  </si>
  <si>
    <t>餐饮</t>
  </si>
  <si>
    <t>社会餐厅</t>
  </si>
  <si>
    <r>
      <rPr>
        <sz val="9"/>
        <color theme="1"/>
        <rFont val="微软雅黑"/>
        <family val="2"/>
        <charset val="134"/>
      </rPr>
      <t>7.16外出午餐</t>
    </r>
    <r>
      <rPr>
        <sz val="9"/>
        <color theme="1"/>
        <rFont val="微软雅黑"/>
        <family val="2"/>
        <charset val="134"/>
      </rPr>
      <t xml:space="preserve"> 伊宁市外出就餐</t>
    </r>
  </si>
  <si>
    <t>餐</t>
  </si>
  <si>
    <r>
      <rPr>
        <sz val="9"/>
        <color theme="1"/>
        <rFont val="微软雅黑"/>
        <family val="2"/>
        <charset val="134"/>
      </rPr>
      <t>7.16外出晚餐</t>
    </r>
    <r>
      <rPr>
        <sz val="9"/>
        <color theme="1"/>
        <rFont val="微软雅黑"/>
        <family val="2"/>
        <charset val="134"/>
      </rPr>
      <t xml:space="preserve"> 乌鲁木齐、伊宁外出就餐各15人</t>
    </r>
  </si>
  <si>
    <t>7.16 高白鲑鱼坊</t>
  </si>
  <si>
    <t>7.17外出午餐 伊宁外出就餐</t>
  </si>
  <si>
    <t>7.17 地道新疆味</t>
  </si>
  <si>
    <t>7.17 全纳酒店</t>
  </si>
  <si>
    <r>
      <rPr>
        <sz val="9"/>
        <color theme="1"/>
        <rFont val="微软雅黑"/>
        <family val="2"/>
        <charset val="134"/>
      </rPr>
      <t>7.17外出晚餐</t>
    </r>
    <r>
      <rPr>
        <sz val="9"/>
        <color theme="1"/>
        <rFont val="微软雅黑"/>
        <family val="2"/>
        <charset val="134"/>
      </rPr>
      <t xml:space="preserve"> 乌鲁木齐外出就餐</t>
    </r>
  </si>
  <si>
    <t>7.17 高白鲑鱼坊</t>
  </si>
  <si>
    <t>7.18外出午餐</t>
  </si>
  <si>
    <t>7.18 高白鲑鱼坊</t>
  </si>
  <si>
    <t>7.18 午餐</t>
  </si>
  <si>
    <t>牧云用餐</t>
  </si>
  <si>
    <t>7.18外出晚餐</t>
  </si>
  <si>
    <r>
      <rPr>
        <sz val="9"/>
        <color theme="1"/>
        <rFont val="微软雅黑"/>
        <family val="2"/>
        <charset val="134"/>
      </rPr>
      <t xml:space="preserve">牧云用餐 </t>
    </r>
    <r>
      <rPr>
        <sz val="9"/>
        <color theme="1"/>
        <rFont val="微软雅黑"/>
        <family val="2"/>
        <charset val="134"/>
      </rPr>
      <t>3503+9999</t>
    </r>
  </si>
  <si>
    <t>牧云用餐（烤全羊）</t>
  </si>
  <si>
    <t>主持人用餐</t>
  </si>
  <si>
    <r>
      <rPr>
        <sz val="9"/>
        <color theme="1"/>
        <rFont val="微软雅黑"/>
        <family val="2"/>
        <charset val="134"/>
      </rPr>
      <t>7.18外出晚餐</t>
    </r>
    <r>
      <rPr>
        <sz val="9"/>
        <color theme="1"/>
        <rFont val="微软雅黑"/>
        <family val="2"/>
        <charset val="134"/>
      </rPr>
      <t xml:space="preserve"> 伊宁外出就餐</t>
    </r>
  </si>
  <si>
    <t>7.19外出午餐</t>
  </si>
  <si>
    <t>7.19外出晚餐</t>
  </si>
  <si>
    <t>7.19 高白鲑鱼坊</t>
  </si>
  <si>
    <r>
      <rPr>
        <sz val="9"/>
        <color theme="1"/>
        <rFont val="微软雅黑"/>
        <family val="2"/>
        <charset val="134"/>
      </rPr>
      <t>7.20外出午餐</t>
    </r>
    <r>
      <rPr>
        <sz val="9"/>
        <color theme="1"/>
        <rFont val="微软雅黑"/>
        <family val="2"/>
        <charset val="134"/>
      </rPr>
      <t xml:space="preserve"> </t>
    </r>
    <r>
      <rPr>
        <sz val="9"/>
        <color theme="1"/>
        <rFont val="微软雅黑"/>
        <family val="2"/>
        <charset val="134"/>
      </rPr>
      <t>伊宁、伊利外出就餐各</t>
    </r>
    <r>
      <rPr>
        <sz val="9"/>
        <color theme="1"/>
        <rFont val="微软雅黑"/>
        <family val="2"/>
        <charset val="134"/>
      </rPr>
      <t>30</t>
    </r>
    <r>
      <rPr>
        <sz val="9"/>
        <color theme="1"/>
        <rFont val="微软雅黑"/>
        <family val="2"/>
        <charset val="134"/>
      </rPr>
      <t>人</t>
    </r>
  </si>
  <si>
    <t>7.20 那美新疆</t>
  </si>
  <si>
    <r>
      <rPr>
        <sz val="9"/>
        <color theme="1"/>
        <rFont val="微软雅黑"/>
        <family val="2"/>
        <charset val="134"/>
      </rPr>
      <t>7.20外出晚餐</t>
    </r>
    <r>
      <rPr>
        <sz val="9"/>
        <color theme="1"/>
        <rFont val="微软雅黑"/>
        <family val="2"/>
        <charset val="134"/>
      </rPr>
      <t xml:space="preserve"> 乌鲁木齐、伊利外出就餐各30人</t>
    </r>
  </si>
  <si>
    <t>7.20 可爱的那拉提</t>
  </si>
  <si>
    <t>7.21外出午餐 伊利就餐</t>
  </si>
  <si>
    <t>7.21 黑蜂庄园</t>
  </si>
  <si>
    <t>7.21外出晚餐 伊利就餐</t>
  </si>
  <si>
    <t>7.21 地道新疆味</t>
  </si>
  <si>
    <t>锦江国际酒店</t>
  </si>
  <si>
    <t>7.17自助餐</t>
  </si>
  <si>
    <t>7.17 锦江国际酒店</t>
  </si>
  <si>
    <t>7.17桌餐午餐</t>
  </si>
  <si>
    <t>项</t>
  </si>
  <si>
    <t>7.17酒店晚餐</t>
  </si>
  <si>
    <t>7.18酒店午餐</t>
  </si>
  <si>
    <t>7.18酒店晚宴</t>
  </si>
  <si>
    <t>7.19酒店午餐</t>
  </si>
  <si>
    <t>7.19酒店晚餐</t>
  </si>
  <si>
    <t>用餐合计</t>
  </si>
  <si>
    <t>交通</t>
  </si>
  <si>
    <t>7.18 19座</t>
  </si>
  <si>
    <t>乌鲁木齐机场-乌鲁木齐酒店；乌鲁木齐酒店-乌鲁木齐机场；伊宁机场-赛里木湖酒店</t>
  </si>
  <si>
    <t>辆</t>
  </si>
  <si>
    <t>趟</t>
  </si>
  <si>
    <t>乌鲁木齐7.15、7.16接送，GL8</t>
  </si>
  <si>
    <t>乌鲁木齐7.16、7.17接送，GL8</t>
  </si>
  <si>
    <t>天</t>
  </si>
  <si>
    <t>7.17包车 GL8</t>
  </si>
  <si>
    <t>7.17 乌市单接机，GL8</t>
  </si>
  <si>
    <t>7.18 送机（33座）</t>
  </si>
  <si>
    <t>7.16-7.17（15座车）含超时费</t>
  </si>
  <si>
    <t>7.17（15座）含超时费</t>
  </si>
  <si>
    <t>7.18-7.20（赛里木湖用车） 35座/超时超公里费450</t>
  </si>
  <si>
    <t>7.17（接机、外出用餐用车） GL8-主持人用车</t>
  </si>
  <si>
    <t>7.18（伊宁-赛里木湖）GL8-主持人用车</t>
  </si>
  <si>
    <t>7.19 包车+送机-GL8</t>
  </si>
  <si>
    <t>7.20 包车+送机-GL8</t>
  </si>
  <si>
    <t>7.18-7.20 48座车 包车</t>
  </si>
  <si>
    <t>7.20-7.21（2天*4辆别克商务）包车</t>
  </si>
  <si>
    <t>7.19（赛里木湖一天-一辆别克商务赛里木湖景区内）</t>
  </si>
  <si>
    <t>7.17 31座</t>
  </si>
  <si>
    <t>乌鲁木齐酒店-乌鲁木齐机场；伊宁机场-赛里木湖酒店；     乌鲁木齐机场-乌鲁木齐酒店；赛里木湖用车</t>
  </si>
  <si>
    <t>7.18 31座</t>
  </si>
  <si>
    <t xml:space="preserve">乌鲁木齐酒店-乌鲁木齐机场；伊宁机场-赛里木湖酒店；      赛里木湖用车    </t>
  </si>
  <si>
    <t>7.19 19座</t>
  </si>
  <si>
    <t>赛里木湖用车</t>
  </si>
  <si>
    <t>7.20 51座</t>
  </si>
  <si>
    <t>赛里木湖-伊宁机场；              伊犁用车</t>
  </si>
  <si>
    <t>张</t>
  </si>
  <si>
    <t>那拉提门票</t>
  </si>
  <si>
    <t>赛里木湖门票-年票</t>
  </si>
  <si>
    <t>赛里木湖2日票</t>
  </si>
  <si>
    <t>赛里木湖1日票</t>
  </si>
  <si>
    <t>份</t>
  </si>
  <si>
    <t>次</t>
  </si>
  <si>
    <t>物料采买</t>
  </si>
  <si>
    <t>酒店服务费</t>
  </si>
  <si>
    <t>西瓜</t>
  </si>
  <si>
    <t>零食采买</t>
  </si>
  <si>
    <t>个</t>
  </si>
  <si>
    <t>雨衣</t>
  </si>
  <si>
    <t>伊宁氧气瓶</t>
  </si>
  <si>
    <t>药品采购</t>
  </si>
  <si>
    <t>雨衣快递费</t>
  </si>
  <si>
    <t>那拉提骑马拍照</t>
  </si>
  <si>
    <t>地道新疆味酒水</t>
  </si>
  <si>
    <t>谷晓蕾 报销</t>
  </si>
  <si>
    <t>黄雪娇 报销</t>
  </si>
  <si>
    <t>家属机票</t>
  </si>
  <si>
    <t>交通费合计</t>
  </si>
  <si>
    <t>会议</t>
  </si>
  <si>
    <t>点将台星空营地（博乐赛里木湖店）</t>
  </si>
  <si>
    <t>7.18全天 1200㎡会场-1个</t>
  </si>
  <si>
    <t>场</t>
  </si>
  <si>
    <t>7.18晚上 1200㎡会场-1个</t>
  </si>
  <si>
    <t>7.19全天 1200㎡会场-1个</t>
  </si>
  <si>
    <t>7.19晚上 1200㎡会场-1个</t>
  </si>
  <si>
    <t>会议费用合计</t>
  </si>
  <si>
    <t>其他</t>
  </si>
  <si>
    <t>保险</t>
  </si>
  <si>
    <t>其他费用合计</t>
  </si>
  <si>
    <t>人工费</t>
  </si>
  <si>
    <t>机票</t>
  </si>
  <si>
    <t>补贴</t>
  </si>
  <si>
    <t>其他合计</t>
  </si>
  <si>
    <t>净价合计</t>
  </si>
  <si>
    <r>
      <rPr>
        <b/>
        <sz val="9"/>
        <color theme="1"/>
        <rFont val="微软雅黑"/>
        <family val="2"/>
        <charset val="134"/>
      </rPr>
      <t>服务费</t>
    </r>
    <r>
      <rPr>
        <b/>
        <sz val="9"/>
        <color rgb="FFFF0000"/>
        <rFont val="微软雅黑"/>
        <family val="2"/>
        <charset val="134"/>
      </rPr>
      <t>12</t>
    </r>
    <r>
      <rPr>
        <b/>
        <sz val="9"/>
        <color rgb="FF000000"/>
        <rFont val="微软雅黑"/>
        <family val="2"/>
        <charset val="134"/>
      </rPr>
      <t>%收取</t>
    </r>
  </si>
  <si>
    <r>
      <rPr>
        <b/>
        <sz val="9"/>
        <color theme="1"/>
        <rFont val="微软雅黑"/>
        <family val="2"/>
        <charset val="134"/>
      </rPr>
      <t>服务费</t>
    </r>
    <r>
      <rPr>
        <b/>
        <sz val="9"/>
        <color rgb="FFFF0000"/>
        <rFont val="微软雅黑"/>
        <family val="2"/>
        <charset val="134"/>
      </rPr>
      <t>12</t>
    </r>
    <r>
      <rPr>
        <b/>
        <sz val="9"/>
        <color theme="1"/>
        <rFont val="微软雅黑"/>
        <family val="2"/>
        <charset val="134"/>
      </rPr>
      <t>%收取</t>
    </r>
  </si>
  <si>
    <t>中标金额</t>
  </si>
  <si>
    <t>结算金额</t>
  </si>
  <si>
    <t>王靖楠7.15-7.20 6天 
侯莹 7.16-7.23 7天
高郅 7.15-7.23 8天 
孙雨薇 7.16-7.20 5天
以上核心工作人员至19日每天工作至01:00，按每天8:00-18:00工作时间计算，人均每天加班7小时，固：
王靖楠 超时 4天*7小时=28小时，按4天工时计算
侯莹 超时 3天*7小时=21小时，按2天工时计算
高郅 超时 4天*7小时=28小时，按3天工时计算
孙雨薇 超时 3天*7小时=21小时，按2天工时计算
导游 7.17-7.21 5天
酒店 7.17 1天
机场 7.17 1天
共计44人天</t>
    <phoneticPr fontId="11" type="noConversion"/>
  </si>
  <si>
    <t>餐</t>
    <phoneticPr fontId="11" type="noConversion"/>
  </si>
  <si>
    <t>胡宁利 报销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</si>
</sst>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.00;[Red]\¥\-#,##0.00"/>
  </numFmts>
  <fonts count="12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9"/>
      <name val="微软雅黑"/>
      <family val="2"/>
      <charset val="134"/>
    </font>
    <font>
      <sz val="8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sz val="9"/>
      <name val="等线"/>
      <family val="4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/>
    </xf>
    <xf numFmtId="0" fontId="1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left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3" fillId="4" borderId="0" xfId="0" applyNumberFormat="1" applyFont="1" applyFill="1" applyAlignment="1">
      <alignment horizontal="center" vertical="center"/>
    </xf>
    <xf numFmtId="176" fontId="3" fillId="4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Border="1" applyAlignment="1"/>
    <xf numFmtId="0" fontId="1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/>
    <xf numFmtId="0" fontId="8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/>
    <xf numFmtId="176" fontId="3" fillId="4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center" vertical="center"/>
    </xf>
    <xf numFmtId="176" fontId="3" fillId="5" borderId="1" xfId="0" applyNumberFormat="1" applyFont="1" applyFill="1" applyBorder="1" applyAlignment="1">
      <alignment horizontal="center" vertical="center"/>
    </xf>
    <xf numFmtId="176" fontId="0" fillId="0" borderId="0" xfId="0" applyNumberFormat="1" applyAlignment="1"/>
    <xf numFmtId="0" fontId="1" fillId="0" borderId="1" xfId="0" applyFont="1" applyBorder="1" applyAlignment="1">
      <alignment wrapText="1"/>
    </xf>
    <xf numFmtId="0" fontId="1" fillId="3" borderId="3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176" fontId="3" fillId="5" borderId="5" xfId="0" applyNumberFormat="1" applyFont="1" applyFill="1" applyBorder="1" applyAlignment="1">
      <alignment horizontal="center" vertical="center"/>
    </xf>
    <xf numFmtId="176" fontId="3" fillId="5" borderId="6" xfId="0" applyNumberFormat="1" applyFont="1" applyFill="1" applyBorder="1" applyAlignment="1">
      <alignment horizontal="center" vertical="center"/>
    </xf>
    <xf numFmtId="176" fontId="3" fillId="5" borderId="7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0"/>
  <sheetViews>
    <sheetView tabSelected="1" workbookViewId="0">
      <selection activeCell="O48" sqref="O48:O50"/>
    </sheetView>
  </sheetViews>
  <sheetFormatPr baseColWidth="10" defaultColWidth="9" defaultRowHeight="15"/>
  <cols>
    <col min="1" max="1" width="9" style="1" customWidth="1"/>
    <col min="2" max="2" width="25.5" style="1" customWidth="1"/>
    <col min="3" max="3" width="34.6640625" style="1" customWidth="1"/>
    <col min="4" max="4" width="4.83203125" style="1" customWidth="1"/>
    <col min="5" max="5" width="4.33203125" style="1" customWidth="1"/>
    <col min="6" max="6" width="4.1640625" style="1" customWidth="1"/>
    <col min="7" max="7" width="4.33203125" style="1" customWidth="1"/>
    <col min="8" max="8" width="7.33203125" style="2" customWidth="1"/>
    <col min="9" max="9" width="12.33203125" style="1" customWidth="1"/>
    <col min="10" max="10" width="5.1640625" style="1" customWidth="1"/>
    <col min="11" max="11" width="4.33203125" style="1" customWidth="1"/>
    <col min="12" max="12" width="4.1640625" style="1" customWidth="1"/>
    <col min="13" max="13" width="4.33203125" style="1" customWidth="1"/>
    <col min="14" max="14" width="9.6640625" style="2" customWidth="1"/>
    <col min="15" max="15" width="12.33203125" style="1" customWidth="1"/>
    <col min="16" max="16" width="41.33203125" style="3" customWidth="1"/>
    <col min="17" max="17" width="41.33203125" style="1" customWidth="1"/>
    <col min="18" max="256" width="9" style="1"/>
    <col min="257" max="257" width="16.6640625" style="1" customWidth="1"/>
    <col min="258" max="258" width="12" style="1" customWidth="1"/>
    <col min="259" max="264" width="9" style="1" customWidth="1"/>
    <col min="265" max="268" width="5.1640625" style="1" customWidth="1"/>
    <col min="269" max="269" width="5.83203125" style="1" customWidth="1"/>
    <col min="270" max="270" width="10.83203125" style="1" customWidth="1"/>
    <col min="271" max="271" width="21.83203125" style="1" customWidth="1"/>
    <col min="272" max="512" width="9" style="1"/>
    <col min="513" max="513" width="16.6640625" style="1" customWidth="1"/>
    <col min="514" max="514" width="12" style="1" customWidth="1"/>
    <col min="515" max="520" width="9" style="1" customWidth="1"/>
    <col min="521" max="524" width="5.1640625" style="1" customWidth="1"/>
    <col min="525" max="525" width="5.83203125" style="1" customWidth="1"/>
    <col min="526" max="526" width="10.83203125" style="1" customWidth="1"/>
    <col min="527" max="527" width="21.83203125" style="1" customWidth="1"/>
    <col min="528" max="768" width="9" style="1"/>
    <col min="769" max="769" width="16.6640625" style="1" customWidth="1"/>
    <col min="770" max="770" width="12" style="1" customWidth="1"/>
    <col min="771" max="776" width="9" style="1" customWidth="1"/>
    <col min="777" max="780" width="5.1640625" style="1" customWidth="1"/>
    <col min="781" max="781" width="5.83203125" style="1" customWidth="1"/>
    <col min="782" max="782" width="10.83203125" style="1" customWidth="1"/>
    <col min="783" max="783" width="21.83203125" style="1" customWidth="1"/>
    <col min="784" max="1024" width="9" style="1"/>
    <col min="1025" max="1025" width="16.6640625" style="1" customWidth="1"/>
    <col min="1026" max="1026" width="12" style="1" customWidth="1"/>
    <col min="1027" max="1032" width="9" style="1" customWidth="1"/>
    <col min="1033" max="1036" width="5.1640625" style="1" customWidth="1"/>
    <col min="1037" max="1037" width="5.83203125" style="1" customWidth="1"/>
    <col min="1038" max="1038" width="10.83203125" style="1" customWidth="1"/>
    <col min="1039" max="1039" width="21.83203125" style="1" customWidth="1"/>
    <col min="1040" max="1280" width="9" style="1"/>
    <col min="1281" max="1281" width="16.6640625" style="1" customWidth="1"/>
    <col min="1282" max="1282" width="12" style="1" customWidth="1"/>
    <col min="1283" max="1288" width="9" style="1" customWidth="1"/>
    <col min="1289" max="1292" width="5.1640625" style="1" customWidth="1"/>
    <col min="1293" max="1293" width="5.83203125" style="1" customWidth="1"/>
    <col min="1294" max="1294" width="10.83203125" style="1" customWidth="1"/>
    <col min="1295" max="1295" width="21.83203125" style="1" customWidth="1"/>
    <col min="1296" max="1536" width="9" style="1"/>
    <col min="1537" max="1537" width="16.6640625" style="1" customWidth="1"/>
    <col min="1538" max="1538" width="12" style="1" customWidth="1"/>
    <col min="1539" max="1544" width="9" style="1" customWidth="1"/>
    <col min="1545" max="1548" width="5.1640625" style="1" customWidth="1"/>
    <col min="1549" max="1549" width="5.83203125" style="1" customWidth="1"/>
    <col min="1550" max="1550" width="10.83203125" style="1" customWidth="1"/>
    <col min="1551" max="1551" width="21.83203125" style="1" customWidth="1"/>
    <col min="1552" max="1792" width="9" style="1"/>
    <col min="1793" max="1793" width="16.6640625" style="1" customWidth="1"/>
    <col min="1794" max="1794" width="12" style="1" customWidth="1"/>
    <col min="1795" max="1800" width="9" style="1" customWidth="1"/>
    <col min="1801" max="1804" width="5.1640625" style="1" customWidth="1"/>
    <col min="1805" max="1805" width="5.83203125" style="1" customWidth="1"/>
    <col min="1806" max="1806" width="10.83203125" style="1" customWidth="1"/>
    <col min="1807" max="1807" width="21.83203125" style="1" customWidth="1"/>
    <col min="1808" max="2048" width="9" style="1"/>
    <col min="2049" max="2049" width="16.6640625" style="1" customWidth="1"/>
    <col min="2050" max="2050" width="12" style="1" customWidth="1"/>
    <col min="2051" max="2056" width="9" style="1" customWidth="1"/>
    <col min="2057" max="2060" width="5.1640625" style="1" customWidth="1"/>
    <col min="2061" max="2061" width="5.83203125" style="1" customWidth="1"/>
    <col min="2062" max="2062" width="10.83203125" style="1" customWidth="1"/>
    <col min="2063" max="2063" width="21.83203125" style="1" customWidth="1"/>
    <col min="2064" max="2304" width="9" style="1"/>
    <col min="2305" max="2305" width="16.6640625" style="1" customWidth="1"/>
    <col min="2306" max="2306" width="12" style="1" customWidth="1"/>
    <col min="2307" max="2312" width="9" style="1" customWidth="1"/>
    <col min="2313" max="2316" width="5.1640625" style="1" customWidth="1"/>
    <col min="2317" max="2317" width="5.83203125" style="1" customWidth="1"/>
    <col min="2318" max="2318" width="10.83203125" style="1" customWidth="1"/>
    <col min="2319" max="2319" width="21.83203125" style="1" customWidth="1"/>
    <col min="2320" max="2560" width="9" style="1"/>
    <col min="2561" max="2561" width="16.6640625" style="1" customWidth="1"/>
    <col min="2562" max="2562" width="12" style="1" customWidth="1"/>
    <col min="2563" max="2568" width="9" style="1" customWidth="1"/>
    <col min="2569" max="2572" width="5.1640625" style="1" customWidth="1"/>
    <col min="2573" max="2573" width="5.83203125" style="1" customWidth="1"/>
    <col min="2574" max="2574" width="10.83203125" style="1" customWidth="1"/>
    <col min="2575" max="2575" width="21.83203125" style="1" customWidth="1"/>
    <col min="2576" max="2816" width="9" style="1"/>
    <col min="2817" max="2817" width="16.6640625" style="1" customWidth="1"/>
    <col min="2818" max="2818" width="12" style="1" customWidth="1"/>
    <col min="2819" max="2824" width="9" style="1" customWidth="1"/>
    <col min="2825" max="2828" width="5.1640625" style="1" customWidth="1"/>
    <col min="2829" max="2829" width="5.83203125" style="1" customWidth="1"/>
    <col min="2830" max="2830" width="10.83203125" style="1" customWidth="1"/>
    <col min="2831" max="2831" width="21.83203125" style="1" customWidth="1"/>
    <col min="2832" max="3072" width="9" style="1"/>
    <col min="3073" max="3073" width="16.6640625" style="1" customWidth="1"/>
    <col min="3074" max="3074" width="12" style="1" customWidth="1"/>
    <col min="3075" max="3080" width="9" style="1" customWidth="1"/>
    <col min="3081" max="3084" width="5.1640625" style="1" customWidth="1"/>
    <col min="3085" max="3085" width="5.83203125" style="1" customWidth="1"/>
    <col min="3086" max="3086" width="10.83203125" style="1" customWidth="1"/>
    <col min="3087" max="3087" width="21.83203125" style="1" customWidth="1"/>
    <col min="3088" max="3328" width="9" style="1"/>
    <col min="3329" max="3329" width="16.6640625" style="1" customWidth="1"/>
    <col min="3330" max="3330" width="12" style="1" customWidth="1"/>
    <col min="3331" max="3336" width="9" style="1" customWidth="1"/>
    <col min="3337" max="3340" width="5.1640625" style="1" customWidth="1"/>
    <col min="3341" max="3341" width="5.83203125" style="1" customWidth="1"/>
    <col min="3342" max="3342" width="10.83203125" style="1" customWidth="1"/>
    <col min="3343" max="3343" width="21.83203125" style="1" customWidth="1"/>
    <col min="3344" max="3584" width="9" style="1"/>
    <col min="3585" max="3585" width="16.6640625" style="1" customWidth="1"/>
    <col min="3586" max="3586" width="12" style="1" customWidth="1"/>
    <col min="3587" max="3592" width="9" style="1" customWidth="1"/>
    <col min="3593" max="3596" width="5.1640625" style="1" customWidth="1"/>
    <col min="3597" max="3597" width="5.83203125" style="1" customWidth="1"/>
    <col min="3598" max="3598" width="10.83203125" style="1" customWidth="1"/>
    <col min="3599" max="3599" width="21.83203125" style="1" customWidth="1"/>
    <col min="3600" max="3840" width="9" style="1"/>
    <col min="3841" max="3841" width="16.6640625" style="1" customWidth="1"/>
    <col min="3842" max="3842" width="12" style="1" customWidth="1"/>
    <col min="3843" max="3848" width="9" style="1" customWidth="1"/>
    <col min="3849" max="3852" width="5.1640625" style="1" customWidth="1"/>
    <col min="3853" max="3853" width="5.83203125" style="1" customWidth="1"/>
    <col min="3854" max="3854" width="10.83203125" style="1" customWidth="1"/>
    <col min="3855" max="3855" width="21.83203125" style="1" customWidth="1"/>
    <col min="3856" max="4096" width="9" style="1"/>
    <col min="4097" max="4097" width="16.6640625" style="1" customWidth="1"/>
    <col min="4098" max="4098" width="12" style="1" customWidth="1"/>
    <col min="4099" max="4104" width="9" style="1" customWidth="1"/>
    <col min="4105" max="4108" width="5.1640625" style="1" customWidth="1"/>
    <col min="4109" max="4109" width="5.83203125" style="1" customWidth="1"/>
    <col min="4110" max="4110" width="10.83203125" style="1" customWidth="1"/>
    <col min="4111" max="4111" width="21.83203125" style="1" customWidth="1"/>
    <col min="4112" max="4352" width="9" style="1"/>
    <col min="4353" max="4353" width="16.6640625" style="1" customWidth="1"/>
    <col min="4354" max="4354" width="12" style="1" customWidth="1"/>
    <col min="4355" max="4360" width="9" style="1" customWidth="1"/>
    <col min="4361" max="4364" width="5.1640625" style="1" customWidth="1"/>
    <col min="4365" max="4365" width="5.83203125" style="1" customWidth="1"/>
    <col min="4366" max="4366" width="10.83203125" style="1" customWidth="1"/>
    <col min="4367" max="4367" width="21.83203125" style="1" customWidth="1"/>
    <col min="4368" max="4608" width="9" style="1"/>
    <col min="4609" max="4609" width="16.6640625" style="1" customWidth="1"/>
    <col min="4610" max="4610" width="12" style="1" customWidth="1"/>
    <col min="4611" max="4616" width="9" style="1" customWidth="1"/>
    <col min="4617" max="4620" width="5.1640625" style="1" customWidth="1"/>
    <col min="4621" max="4621" width="5.83203125" style="1" customWidth="1"/>
    <col min="4622" max="4622" width="10.83203125" style="1" customWidth="1"/>
    <col min="4623" max="4623" width="21.83203125" style="1" customWidth="1"/>
    <col min="4624" max="4864" width="9" style="1"/>
    <col min="4865" max="4865" width="16.6640625" style="1" customWidth="1"/>
    <col min="4866" max="4866" width="12" style="1" customWidth="1"/>
    <col min="4867" max="4872" width="9" style="1" customWidth="1"/>
    <col min="4873" max="4876" width="5.1640625" style="1" customWidth="1"/>
    <col min="4877" max="4877" width="5.83203125" style="1" customWidth="1"/>
    <col min="4878" max="4878" width="10.83203125" style="1" customWidth="1"/>
    <col min="4879" max="4879" width="21.83203125" style="1" customWidth="1"/>
    <col min="4880" max="5120" width="9" style="1"/>
    <col min="5121" max="5121" width="16.6640625" style="1" customWidth="1"/>
    <col min="5122" max="5122" width="12" style="1" customWidth="1"/>
    <col min="5123" max="5128" width="9" style="1" customWidth="1"/>
    <col min="5129" max="5132" width="5.1640625" style="1" customWidth="1"/>
    <col min="5133" max="5133" width="5.83203125" style="1" customWidth="1"/>
    <col min="5134" max="5134" width="10.83203125" style="1" customWidth="1"/>
    <col min="5135" max="5135" width="21.83203125" style="1" customWidth="1"/>
    <col min="5136" max="5376" width="9" style="1"/>
    <col min="5377" max="5377" width="16.6640625" style="1" customWidth="1"/>
    <col min="5378" max="5378" width="12" style="1" customWidth="1"/>
    <col min="5379" max="5384" width="9" style="1" customWidth="1"/>
    <col min="5385" max="5388" width="5.1640625" style="1" customWidth="1"/>
    <col min="5389" max="5389" width="5.83203125" style="1" customWidth="1"/>
    <col min="5390" max="5390" width="10.83203125" style="1" customWidth="1"/>
    <col min="5391" max="5391" width="21.83203125" style="1" customWidth="1"/>
    <col min="5392" max="5632" width="9" style="1"/>
    <col min="5633" max="5633" width="16.6640625" style="1" customWidth="1"/>
    <col min="5634" max="5634" width="12" style="1" customWidth="1"/>
    <col min="5635" max="5640" width="9" style="1" customWidth="1"/>
    <col min="5641" max="5644" width="5.1640625" style="1" customWidth="1"/>
    <col min="5645" max="5645" width="5.83203125" style="1" customWidth="1"/>
    <col min="5646" max="5646" width="10.83203125" style="1" customWidth="1"/>
    <col min="5647" max="5647" width="21.83203125" style="1" customWidth="1"/>
    <col min="5648" max="5888" width="9" style="1"/>
    <col min="5889" max="5889" width="16.6640625" style="1" customWidth="1"/>
    <col min="5890" max="5890" width="12" style="1" customWidth="1"/>
    <col min="5891" max="5896" width="9" style="1" customWidth="1"/>
    <col min="5897" max="5900" width="5.1640625" style="1" customWidth="1"/>
    <col min="5901" max="5901" width="5.83203125" style="1" customWidth="1"/>
    <col min="5902" max="5902" width="10.83203125" style="1" customWidth="1"/>
    <col min="5903" max="5903" width="21.83203125" style="1" customWidth="1"/>
    <col min="5904" max="6144" width="9" style="1"/>
    <col min="6145" max="6145" width="16.6640625" style="1" customWidth="1"/>
    <col min="6146" max="6146" width="12" style="1" customWidth="1"/>
    <col min="6147" max="6152" width="9" style="1" customWidth="1"/>
    <col min="6153" max="6156" width="5.1640625" style="1" customWidth="1"/>
    <col min="6157" max="6157" width="5.83203125" style="1" customWidth="1"/>
    <col min="6158" max="6158" width="10.83203125" style="1" customWidth="1"/>
    <col min="6159" max="6159" width="21.83203125" style="1" customWidth="1"/>
    <col min="6160" max="6400" width="9" style="1"/>
    <col min="6401" max="6401" width="16.6640625" style="1" customWidth="1"/>
    <col min="6402" max="6402" width="12" style="1" customWidth="1"/>
    <col min="6403" max="6408" width="9" style="1" customWidth="1"/>
    <col min="6409" max="6412" width="5.1640625" style="1" customWidth="1"/>
    <col min="6413" max="6413" width="5.83203125" style="1" customWidth="1"/>
    <col min="6414" max="6414" width="10.83203125" style="1" customWidth="1"/>
    <col min="6415" max="6415" width="21.83203125" style="1" customWidth="1"/>
    <col min="6416" max="6656" width="9" style="1"/>
    <col min="6657" max="6657" width="16.6640625" style="1" customWidth="1"/>
    <col min="6658" max="6658" width="12" style="1" customWidth="1"/>
    <col min="6659" max="6664" width="9" style="1" customWidth="1"/>
    <col min="6665" max="6668" width="5.1640625" style="1" customWidth="1"/>
    <col min="6669" max="6669" width="5.83203125" style="1" customWidth="1"/>
    <col min="6670" max="6670" width="10.83203125" style="1" customWidth="1"/>
    <col min="6671" max="6671" width="21.83203125" style="1" customWidth="1"/>
    <col min="6672" max="6912" width="9" style="1"/>
    <col min="6913" max="6913" width="16.6640625" style="1" customWidth="1"/>
    <col min="6914" max="6914" width="12" style="1" customWidth="1"/>
    <col min="6915" max="6920" width="9" style="1" customWidth="1"/>
    <col min="6921" max="6924" width="5.1640625" style="1" customWidth="1"/>
    <col min="6925" max="6925" width="5.83203125" style="1" customWidth="1"/>
    <col min="6926" max="6926" width="10.83203125" style="1" customWidth="1"/>
    <col min="6927" max="6927" width="21.83203125" style="1" customWidth="1"/>
    <col min="6928" max="7168" width="9" style="1"/>
    <col min="7169" max="7169" width="16.6640625" style="1" customWidth="1"/>
    <col min="7170" max="7170" width="12" style="1" customWidth="1"/>
    <col min="7171" max="7176" width="9" style="1" customWidth="1"/>
    <col min="7177" max="7180" width="5.1640625" style="1" customWidth="1"/>
    <col min="7181" max="7181" width="5.83203125" style="1" customWidth="1"/>
    <col min="7182" max="7182" width="10.83203125" style="1" customWidth="1"/>
    <col min="7183" max="7183" width="21.83203125" style="1" customWidth="1"/>
    <col min="7184" max="7424" width="9" style="1"/>
    <col min="7425" max="7425" width="16.6640625" style="1" customWidth="1"/>
    <col min="7426" max="7426" width="12" style="1" customWidth="1"/>
    <col min="7427" max="7432" width="9" style="1" customWidth="1"/>
    <col min="7433" max="7436" width="5.1640625" style="1" customWidth="1"/>
    <col min="7437" max="7437" width="5.83203125" style="1" customWidth="1"/>
    <col min="7438" max="7438" width="10.83203125" style="1" customWidth="1"/>
    <col min="7439" max="7439" width="21.83203125" style="1" customWidth="1"/>
    <col min="7440" max="7680" width="9" style="1"/>
    <col min="7681" max="7681" width="16.6640625" style="1" customWidth="1"/>
    <col min="7682" max="7682" width="12" style="1" customWidth="1"/>
    <col min="7683" max="7688" width="9" style="1" customWidth="1"/>
    <col min="7689" max="7692" width="5.1640625" style="1" customWidth="1"/>
    <col min="7693" max="7693" width="5.83203125" style="1" customWidth="1"/>
    <col min="7694" max="7694" width="10.83203125" style="1" customWidth="1"/>
    <col min="7695" max="7695" width="21.83203125" style="1" customWidth="1"/>
    <col min="7696" max="7936" width="9" style="1"/>
    <col min="7937" max="7937" width="16.6640625" style="1" customWidth="1"/>
    <col min="7938" max="7938" width="12" style="1" customWidth="1"/>
    <col min="7939" max="7944" width="9" style="1" customWidth="1"/>
    <col min="7945" max="7948" width="5.1640625" style="1" customWidth="1"/>
    <col min="7949" max="7949" width="5.83203125" style="1" customWidth="1"/>
    <col min="7950" max="7950" width="10.83203125" style="1" customWidth="1"/>
    <col min="7951" max="7951" width="21.83203125" style="1" customWidth="1"/>
    <col min="7952" max="8192" width="9" style="1"/>
    <col min="8193" max="8193" width="16.6640625" style="1" customWidth="1"/>
    <col min="8194" max="8194" width="12" style="1" customWidth="1"/>
    <col min="8195" max="8200" width="9" style="1" customWidth="1"/>
    <col min="8201" max="8204" width="5.1640625" style="1" customWidth="1"/>
    <col min="8205" max="8205" width="5.83203125" style="1" customWidth="1"/>
    <col min="8206" max="8206" width="10.83203125" style="1" customWidth="1"/>
    <col min="8207" max="8207" width="21.83203125" style="1" customWidth="1"/>
    <col min="8208" max="8448" width="9" style="1"/>
    <col min="8449" max="8449" width="16.6640625" style="1" customWidth="1"/>
    <col min="8450" max="8450" width="12" style="1" customWidth="1"/>
    <col min="8451" max="8456" width="9" style="1" customWidth="1"/>
    <col min="8457" max="8460" width="5.1640625" style="1" customWidth="1"/>
    <col min="8461" max="8461" width="5.83203125" style="1" customWidth="1"/>
    <col min="8462" max="8462" width="10.83203125" style="1" customWidth="1"/>
    <col min="8463" max="8463" width="21.83203125" style="1" customWidth="1"/>
    <col min="8464" max="8704" width="9" style="1"/>
    <col min="8705" max="8705" width="16.6640625" style="1" customWidth="1"/>
    <col min="8706" max="8706" width="12" style="1" customWidth="1"/>
    <col min="8707" max="8712" width="9" style="1" customWidth="1"/>
    <col min="8713" max="8716" width="5.1640625" style="1" customWidth="1"/>
    <col min="8717" max="8717" width="5.83203125" style="1" customWidth="1"/>
    <col min="8718" max="8718" width="10.83203125" style="1" customWidth="1"/>
    <col min="8719" max="8719" width="21.83203125" style="1" customWidth="1"/>
    <col min="8720" max="8960" width="9" style="1"/>
    <col min="8961" max="8961" width="16.6640625" style="1" customWidth="1"/>
    <col min="8962" max="8962" width="12" style="1" customWidth="1"/>
    <col min="8963" max="8968" width="9" style="1" customWidth="1"/>
    <col min="8969" max="8972" width="5.1640625" style="1" customWidth="1"/>
    <col min="8973" max="8973" width="5.83203125" style="1" customWidth="1"/>
    <col min="8974" max="8974" width="10.83203125" style="1" customWidth="1"/>
    <col min="8975" max="8975" width="21.83203125" style="1" customWidth="1"/>
    <col min="8976" max="9216" width="9" style="1"/>
    <col min="9217" max="9217" width="16.6640625" style="1" customWidth="1"/>
    <col min="9218" max="9218" width="12" style="1" customWidth="1"/>
    <col min="9219" max="9224" width="9" style="1" customWidth="1"/>
    <col min="9225" max="9228" width="5.1640625" style="1" customWidth="1"/>
    <col min="9229" max="9229" width="5.83203125" style="1" customWidth="1"/>
    <col min="9230" max="9230" width="10.83203125" style="1" customWidth="1"/>
    <col min="9231" max="9231" width="21.83203125" style="1" customWidth="1"/>
    <col min="9232" max="9472" width="9" style="1"/>
    <col min="9473" max="9473" width="16.6640625" style="1" customWidth="1"/>
    <col min="9474" max="9474" width="12" style="1" customWidth="1"/>
    <col min="9475" max="9480" width="9" style="1" customWidth="1"/>
    <col min="9481" max="9484" width="5.1640625" style="1" customWidth="1"/>
    <col min="9485" max="9485" width="5.83203125" style="1" customWidth="1"/>
    <col min="9486" max="9486" width="10.83203125" style="1" customWidth="1"/>
    <col min="9487" max="9487" width="21.83203125" style="1" customWidth="1"/>
    <col min="9488" max="9728" width="9" style="1"/>
    <col min="9729" max="9729" width="16.6640625" style="1" customWidth="1"/>
    <col min="9730" max="9730" width="12" style="1" customWidth="1"/>
    <col min="9731" max="9736" width="9" style="1" customWidth="1"/>
    <col min="9737" max="9740" width="5.1640625" style="1" customWidth="1"/>
    <col min="9741" max="9741" width="5.83203125" style="1" customWidth="1"/>
    <col min="9742" max="9742" width="10.83203125" style="1" customWidth="1"/>
    <col min="9743" max="9743" width="21.83203125" style="1" customWidth="1"/>
    <col min="9744" max="9984" width="9" style="1"/>
    <col min="9985" max="9985" width="16.6640625" style="1" customWidth="1"/>
    <col min="9986" max="9986" width="12" style="1" customWidth="1"/>
    <col min="9987" max="9992" width="9" style="1" customWidth="1"/>
    <col min="9993" max="9996" width="5.1640625" style="1" customWidth="1"/>
    <col min="9997" max="9997" width="5.83203125" style="1" customWidth="1"/>
    <col min="9998" max="9998" width="10.83203125" style="1" customWidth="1"/>
    <col min="9999" max="9999" width="21.83203125" style="1" customWidth="1"/>
    <col min="10000" max="10240" width="9" style="1"/>
    <col min="10241" max="10241" width="16.6640625" style="1" customWidth="1"/>
    <col min="10242" max="10242" width="12" style="1" customWidth="1"/>
    <col min="10243" max="10248" width="9" style="1" customWidth="1"/>
    <col min="10249" max="10252" width="5.1640625" style="1" customWidth="1"/>
    <col min="10253" max="10253" width="5.83203125" style="1" customWidth="1"/>
    <col min="10254" max="10254" width="10.83203125" style="1" customWidth="1"/>
    <col min="10255" max="10255" width="21.83203125" style="1" customWidth="1"/>
    <col min="10256" max="10496" width="9" style="1"/>
    <col min="10497" max="10497" width="16.6640625" style="1" customWidth="1"/>
    <col min="10498" max="10498" width="12" style="1" customWidth="1"/>
    <col min="10499" max="10504" width="9" style="1" customWidth="1"/>
    <col min="10505" max="10508" width="5.1640625" style="1" customWidth="1"/>
    <col min="10509" max="10509" width="5.83203125" style="1" customWidth="1"/>
    <col min="10510" max="10510" width="10.83203125" style="1" customWidth="1"/>
    <col min="10511" max="10511" width="21.83203125" style="1" customWidth="1"/>
    <col min="10512" max="10752" width="9" style="1"/>
    <col min="10753" max="10753" width="16.6640625" style="1" customWidth="1"/>
    <col min="10754" max="10754" width="12" style="1" customWidth="1"/>
    <col min="10755" max="10760" width="9" style="1" customWidth="1"/>
    <col min="10761" max="10764" width="5.1640625" style="1" customWidth="1"/>
    <col min="10765" max="10765" width="5.83203125" style="1" customWidth="1"/>
    <col min="10766" max="10766" width="10.83203125" style="1" customWidth="1"/>
    <col min="10767" max="10767" width="21.83203125" style="1" customWidth="1"/>
    <col min="10768" max="11008" width="9" style="1"/>
    <col min="11009" max="11009" width="16.6640625" style="1" customWidth="1"/>
    <col min="11010" max="11010" width="12" style="1" customWidth="1"/>
    <col min="11011" max="11016" width="9" style="1" customWidth="1"/>
    <col min="11017" max="11020" width="5.1640625" style="1" customWidth="1"/>
    <col min="11021" max="11021" width="5.83203125" style="1" customWidth="1"/>
    <col min="11022" max="11022" width="10.83203125" style="1" customWidth="1"/>
    <col min="11023" max="11023" width="21.83203125" style="1" customWidth="1"/>
    <col min="11024" max="11264" width="9" style="1"/>
    <col min="11265" max="11265" width="16.6640625" style="1" customWidth="1"/>
    <col min="11266" max="11266" width="12" style="1" customWidth="1"/>
    <col min="11267" max="11272" width="9" style="1" customWidth="1"/>
    <col min="11273" max="11276" width="5.1640625" style="1" customWidth="1"/>
    <col min="11277" max="11277" width="5.83203125" style="1" customWidth="1"/>
    <col min="11278" max="11278" width="10.83203125" style="1" customWidth="1"/>
    <col min="11279" max="11279" width="21.83203125" style="1" customWidth="1"/>
    <col min="11280" max="11520" width="9" style="1"/>
    <col min="11521" max="11521" width="16.6640625" style="1" customWidth="1"/>
    <col min="11522" max="11522" width="12" style="1" customWidth="1"/>
    <col min="11523" max="11528" width="9" style="1" customWidth="1"/>
    <col min="11529" max="11532" width="5.1640625" style="1" customWidth="1"/>
    <col min="11533" max="11533" width="5.83203125" style="1" customWidth="1"/>
    <col min="11534" max="11534" width="10.83203125" style="1" customWidth="1"/>
    <col min="11535" max="11535" width="21.83203125" style="1" customWidth="1"/>
    <col min="11536" max="11776" width="9" style="1"/>
    <col min="11777" max="11777" width="16.6640625" style="1" customWidth="1"/>
    <col min="11778" max="11778" width="12" style="1" customWidth="1"/>
    <col min="11779" max="11784" width="9" style="1" customWidth="1"/>
    <col min="11785" max="11788" width="5.1640625" style="1" customWidth="1"/>
    <col min="11789" max="11789" width="5.83203125" style="1" customWidth="1"/>
    <col min="11790" max="11790" width="10.83203125" style="1" customWidth="1"/>
    <col min="11791" max="11791" width="21.83203125" style="1" customWidth="1"/>
    <col min="11792" max="12032" width="9" style="1"/>
    <col min="12033" max="12033" width="16.6640625" style="1" customWidth="1"/>
    <col min="12034" max="12034" width="12" style="1" customWidth="1"/>
    <col min="12035" max="12040" width="9" style="1" customWidth="1"/>
    <col min="12041" max="12044" width="5.1640625" style="1" customWidth="1"/>
    <col min="12045" max="12045" width="5.83203125" style="1" customWidth="1"/>
    <col min="12046" max="12046" width="10.83203125" style="1" customWidth="1"/>
    <col min="12047" max="12047" width="21.83203125" style="1" customWidth="1"/>
    <col min="12048" max="12288" width="9" style="1"/>
    <col min="12289" max="12289" width="16.6640625" style="1" customWidth="1"/>
    <col min="12290" max="12290" width="12" style="1" customWidth="1"/>
    <col min="12291" max="12296" width="9" style="1" customWidth="1"/>
    <col min="12297" max="12300" width="5.1640625" style="1" customWidth="1"/>
    <col min="12301" max="12301" width="5.83203125" style="1" customWidth="1"/>
    <col min="12302" max="12302" width="10.83203125" style="1" customWidth="1"/>
    <col min="12303" max="12303" width="21.83203125" style="1" customWidth="1"/>
    <col min="12304" max="12544" width="9" style="1"/>
    <col min="12545" max="12545" width="16.6640625" style="1" customWidth="1"/>
    <col min="12546" max="12546" width="12" style="1" customWidth="1"/>
    <col min="12547" max="12552" width="9" style="1" customWidth="1"/>
    <col min="12553" max="12556" width="5.1640625" style="1" customWidth="1"/>
    <col min="12557" max="12557" width="5.83203125" style="1" customWidth="1"/>
    <col min="12558" max="12558" width="10.83203125" style="1" customWidth="1"/>
    <col min="12559" max="12559" width="21.83203125" style="1" customWidth="1"/>
    <col min="12560" max="12800" width="9" style="1"/>
    <col min="12801" max="12801" width="16.6640625" style="1" customWidth="1"/>
    <col min="12802" max="12802" width="12" style="1" customWidth="1"/>
    <col min="12803" max="12808" width="9" style="1" customWidth="1"/>
    <col min="12809" max="12812" width="5.1640625" style="1" customWidth="1"/>
    <col min="12813" max="12813" width="5.83203125" style="1" customWidth="1"/>
    <col min="12814" max="12814" width="10.83203125" style="1" customWidth="1"/>
    <col min="12815" max="12815" width="21.83203125" style="1" customWidth="1"/>
    <col min="12816" max="13056" width="9" style="1"/>
    <col min="13057" max="13057" width="16.6640625" style="1" customWidth="1"/>
    <col min="13058" max="13058" width="12" style="1" customWidth="1"/>
    <col min="13059" max="13064" width="9" style="1" customWidth="1"/>
    <col min="13065" max="13068" width="5.1640625" style="1" customWidth="1"/>
    <col min="13069" max="13069" width="5.83203125" style="1" customWidth="1"/>
    <col min="13070" max="13070" width="10.83203125" style="1" customWidth="1"/>
    <col min="13071" max="13071" width="21.83203125" style="1" customWidth="1"/>
    <col min="13072" max="13312" width="9" style="1"/>
    <col min="13313" max="13313" width="16.6640625" style="1" customWidth="1"/>
    <col min="13314" max="13314" width="12" style="1" customWidth="1"/>
    <col min="13315" max="13320" width="9" style="1" customWidth="1"/>
    <col min="13321" max="13324" width="5.1640625" style="1" customWidth="1"/>
    <col min="13325" max="13325" width="5.83203125" style="1" customWidth="1"/>
    <col min="13326" max="13326" width="10.83203125" style="1" customWidth="1"/>
    <col min="13327" max="13327" width="21.83203125" style="1" customWidth="1"/>
    <col min="13328" max="13568" width="9" style="1"/>
    <col min="13569" max="13569" width="16.6640625" style="1" customWidth="1"/>
    <col min="13570" max="13570" width="12" style="1" customWidth="1"/>
    <col min="13571" max="13576" width="9" style="1" customWidth="1"/>
    <col min="13577" max="13580" width="5.1640625" style="1" customWidth="1"/>
    <col min="13581" max="13581" width="5.83203125" style="1" customWidth="1"/>
    <col min="13582" max="13582" width="10.83203125" style="1" customWidth="1"/>
    <col min="13583" max="13583" width="21.83203125" style="1" customWidth="1"/>
    <col min="13584" max="13824" width="9" style="1"/>
    <col min="13825" max="13825" width="16.6640625" style="1" customWidth="1"/>
    <col min="13826" max="13826" width="12" style="1" customWidth="1"/>
    <col min="13827" max="13832" width="9" style="1" customWidth="1"/>
    <col min="13833" max="13836" width="5.1640625" style="1" customWidth="1"/>
    <col min="13837" max="13837" width="5.83203125" style="1" customWidth="1"/>
    <col min="13838" max="13838" width="10.83203125" style="1" customWidth="1"/>
    <col min="13839" max="13839" width="21.83203125" style="1" customWidth="1"/>
    <col min="13840" max="14080" width="9" style="1"/>
    <col min="14081" max="14081" width="16.6640625" style="1" customWidth="1"/>
    <col min="14082" max="14082" width="12" style="1" customWidth="1"/>
    <col min="14083" max="14088" width="9" style="1" customWidth="1"/>
    <col min="14089" max="14092" width="5.1640625" style="1" customWidth="1"/>
    <col min="14093" max="14093" width="5.83203125" style="1" customWidth="1"/>
    <col min="14094" max="14094" width="10.83203125" style="1" customWidth="1"/>
    <col min="14095" max="14095" width="21.83203125" style="1" customWidth="1"/>
    <col min="14096" max="14336" width="9" style="1"/>
    <col min="14337" max="14337" width="16.6640625" style="1" customWidth="1"/>
    <col min="14338" max="14338" width="12" style="1" customWidth="1"/>
    <col min="14339" max="14344" width="9" style="1" customWidth="1"/>
    <col min="14345" max="14348" width="5.1640625" style="1" customWidth="1"/>
    <col min="14349" max="14349" width="5.83203125" style="1" customWidth="1"/>
    <col min="14350" max="14350" width="10.83203125" style="1" customWidth="1"/>
    <col min="14351" max="14351" width="21.83203125" style="1" customWidth="1"/>
    <col min="14352" max="14592" width="9" style="1"/>
    <col min="14593" max="14593" width="16.6640625" style="1" customWidth="1"/>
    <col min="14594" max="14594" width="12" style="1" customWidth="1"/>
    <col min="14595" max="14600" width="9" style="1" customWidth="1"/>
    <col min="14601" max="14604" width="5.1640625" style="1" customWidth="1"/>
    <col min="14605" max="14605" width="5.83203125" style="1" customWidth="1"/>
    <col min="14606" max="14606" width="10.83203125" style="1" customWidth="1"/>
    <col min="14607" max="14607" width="21.83203125" style="1" customWidth="1"/>
    <col min="14608" max="14848" width="9" style="1"/>
    <col min="14849" max="14849" width="16.6640625" style="1" customWidth="1"/>
    <col min="14850" max="14850" width="12" style="1" customWidth="1"/>
    <col min="14851" max="14856" width="9" style="1" customWidth="1"/>
    <col min="14857" max="14860" width="5.1640625" style="1" customWidth="1"/>
    <col min="14861" max="14861" width="5.83203125" style="1" customWidth="1"/>
    <col min="14862" max="14862" width="10.83203125" style="1" customWidth="1"/>
    <col min="14863" max="14863" width="21.83203125" style="1" customWidth="1"/>
    <col min="14864" max="15104" width="9" style="1"/>
    <col min="15105" max="15105" width="16.6640625" style="1" customWidth="1"/>
    <col min="15106" max="15106" width="12" style="1" customWidth="1"/>
    <col min="15107" max="15112" width="9" style="1" customWidth="1"/>
    <col min="15113" max="15116" width="5.1640625" style="1" customWidth="1"/>
    <col min="15117" max="15117" width="5.83203125" style="1" customWidth="1"/>
    <col min="15118" max="15118" width="10.83203125" style="1" customWidth="1"/>
    <col min="15119" max="15119" width="21.83203125" style="1" customWidth="1"/>
    <col min="15120" max="15360" width="9" style="1"/>
    <col min="15361" max="15361" width="16.6640625" style="1" customWidth="1"/>
    <col min="15362" max="15362" width="12" style="1" customWidth="1"/>
    <col min="15363" max="15368" width="9" style="1" customWidth="1"/>
    <col min="15369" max="15372" width="5.1640625" style="1" customWidth="1"/>
    <col min="15373" max="15373" width="5.83203125" style="1" customWidth="1"/>
    <col min="15374" max="15374" width="10.83203125" style="1" customWidth="1"/>
    <col min="15375" max="15375" width="21.83203125" style="1" customWidth="1"/>
    <col min="15376" max="15616" width="9" style="1"/>
    <col min="15617" max="15617" width="16.6640625" style="1" customWidth="1"/>
    <col min="15618" max="15618" width="12" style="1" customWidth="1"/>
    <col min="15619" max="15624" width="9" style="1" customWidth="1"/>
    <col min="15625" max="15628" width="5.1640625" style="1" customWidth="1"/>
    <col min="15629" max="15629" width="5.83203125" style="1" customWidth="1"/>
    <col min="15630" max="15630" width="10.83203125" style="1" customWidth="1"/>
    <col min="15631" max="15631" width="21.83203125" style="1" customWidth="1"/>
    <col min="15632" max="15872" width="9" style="1"/>
    <col min="15873" max="15873" width="16.6640625" style="1" customWidth="1"/>
    <col min="15874" max="15874" width="12" style="1" customWidth="1"/>
    <col min="15875" max="15880" width="9" style="1" customWidth="1"/>
    <col min="15881" max="15884" width="5.1640625" style="1" customWidth="1"/>
    <col min="15885" max="15885" width="5.83203125" style="1" customWidth="1"/>
    <col min="15886" max="15886" width="10.83203125" style="1" customWidth="1"/>
    <col min="15887" max="15887" width="21.83203125" style="1" customWidth="1"/>
    <col min="15888" max="16128" width="9" style="1"/>
    <col min="16129" max="16129" width="16.6640625" style="1" customWidth="1"/>
    <col min="16130" max="16130" width="12" style="1" customWidth="1"/>
    <col min="16131" max="16136" width="9" style="1" customWidth="1"/>
    <col min="16137" max="16140" width="5.1640625" style="1" customWidth="1"/>
    <col min="16141" max="16141" width="5.83203125" style="1" customWidth="1"/>
    <col min="16142" max="16142" width="10.83203125" style="1" customWidth="1"/>
    <col min="16143" max="16143" width="21.83203125" style="1" customWidth="1"/>
    <col min="16144" max="16384" width="9" style="1"/>
  </cols>
  <sheetData>
    <row r="1" spans="1:16" ht="21">
      <c r="A1" s="69"/>
      <c r="B1" s="69"/>
      <c r="C1" s="69"/>
      <c r="D1" s="69"/>
      <c r="E1" s="69"/>
      <c r="F1" s="69"/>
      <c r="G1" s="69"/>
      <c r="H1" s="69"/>
      <c r="I1" s="69"/>
      <c r="J1" s="4"/>
      <c r="K1" s="4"/>
      <c r="L1" s="4"/>
      <c r="M1" s="4"/>
      <c r="N1" s="4"/>
      <c r="O1" s="4"/>
    </row>
    <row r="2" spans="1:16">
      <c r="A2" s="46" t="s">
        <v>0</v>
      </c>
      <c r="B2" s="46"/>
      <c r="C2" s="70" t="s">
        <v>1</v>
      </c>
      <c r="D2" s="46" t="s">
        <v>2</v>
      </c>
      <c r="E2" s="46"/>
      <c r="F2" s="46"/>
      <c r="G2" s="46"/>
      <c r="H2" s="46" t="s">
        <v>3</v>
      </c>
      <c r="I2" s="46"/>
      <c r="J2" s="45" t="s">
        <v>4</v>
      </c>
      <c r="K2" s="45"/>
      <c r="L2" s="45"/>
      <c r="M2" s="45"/>
      <c r="N2" s="45" t="s">
        <v>5</v>
      </c>
      <c r="O2" s="45"/>
      <c r="P2" s="45" t="s">
        <v>6</v>
      </c>
    </row>
    <row r="3" spans="1:16">
      <c r="A3" s="46"/>
      <c r="B3" s="46"/>
      <c r="C3" s="68"/>
      <c r="D3" s="5" t="s">
        <v>7</v>
      </c>
      <c r="E3" s="5" t="s">
        <v>8</v>
      </c>
      <c r="F3" s="5" t="s">
        <v>7</v>
      </c>
      <c r="G3" s="5" t="s">
        <v>8</v>
      </c>
      <c r="H3" s="5" t="s">
        <v>9</v>
      </c>
      <c r="I3" s="5" t="s">
        <v>10</v>
      </c>
      <c r="J3" s="12" t="s">
        <v>7</v>
      </c>
      <c r="K3" s="12" t="s">
        <v>8</v>
      </c>
      <c r="L3" s="12" t="s">
        <v>7</v>
      </c>
      <c r="M3" s="12" t="s">
        <v>8</v>
      </c>
      <c r="N3" s="12" t="s">
        <v>9</v>
      </c>
      <c r="O3" s="12" t="s">
        <v>10</v>
      </c>
      <c r="P3" s="45"/>
    </row>
    <row r="4" spans="1:16">
      <c r="A4" s="51" t="s">
        <v>11</v>
      </c>
      <c r="B4" s="60" t="s">
        <v>12</v>
      </c>
      <c r="C4" s="6" t="s">
        <v>13</v>
      </c>
      <c r="D4" s="7">
        <v>15</v>
      </c>
      <c r="E4" s="7" t="s">
        <v>14</v>
      </c>
      <c r="F4" s="7">
        <v>1</v>
      </c>
      <c r="G4" s="7" t="s">
        <v>15</v>
      </c>
      <c r="H4" s="7">
        <v>900</v>
      </c>
      <c r="I4" s="7">
        <v>13500</v>
      </c>
      <c r="J4" s="7">
        <v>5</v>
      </c>
      <c r="K4" s="7" t="s">
        <v>14</v>
      </c>
      <c r="L4" s="7">
        <v>1</v>
      </c>
      <c r="M4" s="7" t="s">
        <v>15</v>
      </c>
      <c r="N4" s="7">
        <v>900</v>
      </c>
      <c r="O4" s="7">
        <f>J4*L4*N4</f>
        <v>4500</v>
      </c>
      <c r="P4" s="13" t="s">
        <v>16</v>
      </c>
    </row>
    <row r="5" spans="1:16">
      <c r="A5" s="52"/>
      <c r="B5" s="60"/>
      <c r="C5" s="6" t="s">
        <v>13</v>
      </c>
      <c r="D5" s="7">
        <v>2</v>
      </c>
      <c r="E5" s="7" t="s">
        <v>14</v>
      </c>
      <c r="F5" s="7">
        <v>1</v>
      </c>
      <c r="G5" s="7" t="s">
        <v>15</v>
      </c>
      <c r="H5" s="7">
        <v>900</v>
      </c>
      <c r="I5" s="7">
        <v>22500</v>
      </c>
      <c r="J5" s="7">
        <v>3</v>
      </c>
      <c r="K5" s="7" t="s">
        <v>14</v>
      </c>
      <c r="L5" s="7">
        <v>1</v>
      </c>
      <c r="M5" s="7" t="s">
        <v>15</v>
      </c>
      <c r="N5" s="7">
        <v>900</v>
      </c>
      <c r="O5" s="7">
        <f>J5*L5*N5</f>
        <v>2700</v>
      </c>
      <c r="P5" s="13" t="s">
        <v>17</v>
      </c>
    </row>
    <row r="6" spans="1:16">
      <c r="A6" s="8"/>
      <c r="B6" s="60"/>
      <c r="C6" s="6" t="s">
        <v>18</v>
      </c>
      <c r="D6" s="7"/>
      <c r="E6" s="7" t="s">
        <v>14</v>
      </c>
      <c r="F6" s="7"/>
      <c r="G6" s="7" t="s">
        <v>15</v>
      </c>
      <c r="H6" s="7"/>
      <c r="I6" s="7"/>
      <c r="J6" s="7">
        <v>6</v>
      </c>
      <c r="K6" s="7" t="s">
        <v>14</v>
      </c>
      <c r="L6" s="7">
        <v>1</v>
      </c>
      <c r="M6" s="7" t="s">
        <v>15</v>
      </c>
      <c r="N6" s="7">
        <v>900</v>
      </c>
      <c r="O6" s="7">
        <f>J6*L6*N6</f>
        <v>5400</v>
      </c>
      <c r="P6" s="13" t="s">
        <v>17</v>
      </c>
    </row>
    <row r="7" spans="1:16">
      <c r="A7" s="8"/>
      <c r="B7" s="60"/>
      <c r="C7" s="6" t="s">
        <v>13</v>
      </c>
      <c r="D7" s="7">
        <v>40</v>
      </c>
      <c r="E7" s="7" t="s">
        <v>14</v>
      </c>
      <c r="F7" s="7">
        <v>1</v>
      </c>
      <c r="G7" s="7" t="s">
        <v>15</v>
      </c>
      <c r="H7" s="7">
        <v>900</v>
      </c>
      <c r="I7" s="7">
        <v>36000</v>
      </c>
      <c r="J7" s="7">
        <v>2</v>
      </c>
      <c r="K7" s="7" t="s">
        <v>14</v>
      </c>
      <c r="L7" s="7">
        <v>1</v>
      </c>
      <c r="M7" s="7" t="s">
        <v>15</v>
      </c>
      <c r="N7" s="7">
        <v>900</v>
      </c>
      <c r="O7" s="7">
        <f t="shared" ref="O7:O13" si="0">J7*L7*N7</f>
        <v>1800</v>
      </c>
      <c r="P7" s="13" t="s">
        <v>19</v>
      </c>
    </row>
    <row r="8" spans="1:16">
      <c r="A8" s="8"/>
      <c r="B8" s="60"/>
      <c r="C8" s="6" t="s">
        <v>18</v>
      </c>
      <c r="D8" s="7"/>
      <c r="E8" s="7"/>
      <c r="F8" s="7"/>
      <c r="G8" s="7"/>
      <c r="H8" s="7"/>
      <c r="I8" s="7"/>
      <c r="J8" s="7">
        <v>7</v>
      </c>
      <c r="K8" s="7" t="s">
        <v>14</v>
      </c>
      <c r="L8" s="7">
        <v>1</v>
      </c>
      <c r="M8" s="7" t="s">
        <v>15</v>
      </c>
      <c r="N8" s="7">
        <v>900</v>
      </c>
      <c r="O8" s="7">
        <f t="shared" si="0"/>
        <v>6300</v>
      </c>
      <c r="P8" s="13" t="s">
        <v>19</v>
      </c>
    </row>
    <row r="9" spans="1:16">
      <c r="A9" s="8"/>
      <c r="B9" s="60"/>
      <c r="C9" s="6" t="s">
        <v>20</v>
      </c>
      <c r="D9" s="7"/>
      <c r="E9" s="7"/>
      <c r="F9" s="7"/>
      <c r="G9" s="7"/>
      <c r="H9" s="7"/>
      <c r="I9" s="7"/>
      <c r="J9" s="7">
        <v>1</v>
      </c>
      <c r="K9" s="7" t="s">
        <v>14</v>
      </c>
      <c r="L9" s="7">
        <v>1</v>
      </c>
      <c r="M9" s="7" t="s">
        <v>15</v>
      </c>
      <c r="N9" s="7">
        <v>1100</v>
      </c>
      <c r="O9" s="7">
        <f t="shared" si="0"/>
        <v>1100</v>
      </c>
      <c r="P9" s="13" t="s">
        <v>19</v>
      </c>
    </row>
    <row r="10" spans="1:16">
      <c r="A10" s="8"/>
      <c r="B10" s="60"/>
      <c r="C10" s="6" t="s">
        <v>21</v>
      </c>
      <c r="D10" s="7"/>
      <c r="E10" s="7"/>
      <c r="F10" s="7"/>
      <c r="G10" s="7"/>
      <c r="H10" s="7"/>
      <c r="I10" s="7"/>
      <c r="J10" s="7">
        <v>1</v>
      </c>
      <c r="K10" s="7" t="s">
        <v>14</v>
      </c>
      <c r="L10" s="7">
        <v>1</v>
      </c>
      <c r="M10" s="7" t="s">
        <v>15</v>
      </c>
      <c r="N10" s="7">
        <v>1760</v>
      </c>
      <c r="O10" s="7">
        <f t="shared" si="0"/>
        <v>1760</v>
      </c>
      <c r="P10" s="13" t="s">
        <v>19</v>
      </c>
    </row>
    <row r="11" spans="1:16">
      <c r="A11" s="8"/>
      <c r="B11" s="61" t="s">
        <v>22</v>
      </c>
      <c r="C11" s="6" t="s">
        <v>23</v>
      </c>
      <c r="D11" s="7">
        <v>15</v>
      </c>
      <c r="E11" s="7" t="s">
        <v>14</v>
      </c>
      <c r="F11" s="7">
        <v>3</v>
      </c>
      <c r="G11" s="7" t="s">
        <v>15</v>
      </c>
      <c r="H11" s="7">
        <v>2900</v>
      </c>
      <c r="I11" s="7">
        <v>130500</v>
      </c>
      <c r="J11" s="7">
        <v>8</v>
      </c>
      <c r="K11" s="7" t="s">
        <v>14</v>
      </c>
      <c r="L11" s="7">
        <v>1</v>
      </c>
      <c r="M11" s="7" t="s">
        <v>15</v>
      </c>
      <c r="N11" s="7">
        <v>2800</v>
      </c>
      <c r="O11" s="7">
        <f t="shared" si="0"/>
        <v>22400</v>
      </c>
      <c r="P11" s="13" t="s">
        <v>24</v>
      </c>
    </row>
    <row r="12" spans="1:16">
      <c r="A12" s="8"/>
      <c r="B12" s="62"/>
      <c r="C12" s="6" t="s">
        <v>25</v>
      </c>
      <c r="D12" s="7">
        <v>25</v>
      </c>
      <c r="E12" s="7" t="s">
        <v>14</v>
      </c>
      <c r="F12" s="7">
        <v>2</v>
      </c>
      <c r="G12" s="7" t="s">
        <v>15</v>
      </c>
      <c r="H12" s="7">
        <v>2900</v>
      </c>
      <c r="I12" s="7">
        <v>145000</v>
      </c>
      <c r="J12" s="7">
        <v>2</v>
      </c>
      <c r="K12" s="7" t="s">
        <v>14</v>
      </c>
      <c r="L12" s="7">
        <v>1</v>
      </c>
      <c r="M12" s="7" t="s">
        <v>15</v>
      </c>
      <c r="N12" s="7">
        <v>2800</v>
      </c>
      <c r="O12" s="7">
        <f t="shared" si="0"/>
        <v>5600</v>
      </c>
      <c r="P12" s="13" t="s">
        <v>24</v>
      </c>
    </row>
    <row r="13" spans="1:16">
      <c r="A13" s="8"/>
      <c r="B13" s="62"/>
      <c r="C13" s="6" t="s">
        <v>26</v>
      </c>
      <c r="D13" s="7"/>
      <c r="E13" s="7"/>
      <c r="F13" s="7"/>
      <c r="G13" s="7"/>
      <c r="H13" s="7"/>
      <c r="I13" s="7"/>
      <c r="J13" s="7">
        <v>1</v>
      </c>
      <c r="K13" s="7" t="s">
        <v>14</v>
      </c>
      <c r="L13" s="7">
        <v>1</v>
      </c>
      <c r="M13" s="7" t="s">
        <v>15</v>
      </c>
      <c r="N13" s="7">
        <v>2800</v>
      </c>
      <c r="O13" s="7">
        <f t="shared" si="0"/>
        <v>2800</v>
      </c>
      <c r="P13" s="13" t="s">
        <v>24</v>
      </c>
    </row>
    <row r="14" spans="1:16">
      <c r="A14" s="8"/>
      <c r="B14" s="62"/>
      <c r="C14" s="6" t="s">
        <v>27</v>
      </c>
      <c r="D14" s="7"/>
      <c r="E14" s="7"/>
      <c r="F14" s="7"/>
      <c r="G14" s="7"/>
      <c r="H14" s="7"/>
      <c r="I14" s="7"/>
      <c r="J14" s="7">
        <v>1</v>
      </c>
      <c r="K14" s="7" t="s">
        <v>14</v>
      </c>
      <c r="L14" s="7">
        <v>1</v>
      </c>
      <c r="M14" s="7" t="s">
        <v>15</v>
      </c>
      <c r="N14" s="7">
        <v>2800</v>
      </c>
      <c r="O14" s="7">
        <f t="shared" ref="O14:O23" si="1">J14*L14*N14</f>
        <v>2800</v>
      </c>
      <c r="P14" s="13" t="s">
        <v>24</v>
      </c>
    </row>
    <row r="15" spans="1:16">
      <c r="A15" s="8"/>
      <c r="B15" s="62"/>
      <c r="C15" s="6" t="s">
        <v>28</v>
      </c>
      <c r="D15" s="7"/>
      <c r="E15" s="7"/>
      <c r="F15" s="7"/>
      <c r="G15" s="7"/>
      <c r="H15" s="7"/>
      <c r="I15" s="7"/>
      <c r="J15" s="7">
        <v>1</v>
      </c>
      <c r="K15" s="7" t="s">
        <v>14</v>
      </c>
      <c r="L15" s="7">
        <v>1</v>
      </c>
      <c r="M15" s="7" t="s">
        <v>15</v>
      </c>
      <c r="N15" s="7">
        <v>2800</v>
      </c>
      <c r="O15" s="7">
        <f t="shared" si="1"/>
        <v>2800</v>
      </c>
      <c r="P15" s="13" t="s">
        <v>24</v>
      </c>
    </row>
    <row r="16" spans="1:16">
      <c r="A16" s="8"/>
      <c r="B16" s="62"/>
      <c r="C16" s="6" t="s">
        <v>29</v>
      </c>
      <c r="D16" s="7"/>
      <c r="E16" s="7"/>
      <c r="F16" s="7"/>
      <c r="G16" s="7"/>
      <c r="H16" s="7"/>
      <c r="I16" s="7"/>
      <c r="J16" s="7">
        <v>2</v>
      </c>
      <c r="K16" s="7" t="s">
        <v>14</v>
      </c>
      <c r="L16" s="7">
        <v>1</v>
      </c>
      <c r="M16" s="7" t="s">
        <v>15</v>
      </c>
      <c r="N16" s="7">
        <v>2800</v>
      </c>
      <c r="O16" s="7">
        <f t="shared" si="1"/>
        <v>5600</v>
      </c>
      <c r="P16" s="13" t="s">
        <v>24</v>
      </c>
    </row>
    <row r="17" spans="1:16">
      <c r="A17" s="8"/>
      <c r="B17" s="62"/>
      <c r="C17" s="6" t="s">
        <v>30</v>
      </c>
      <c r="D17" s="7"/>
      <c r="E17" s="7"/>
      <c r="F17" s="7"/>
      <c r="G17" s="7"/>
      <c r="H17" s="7"/>
      <c r="I17" s="7"/>
      <c r="J17" s="7">
        <v>1</v>
      </c>
      <c r="K17" s="7" t="s">
        <v>14</v>
      </c>
      <c r="L17" s="7">
        <v>1</v>
      </c>
      <c r="M17" s="7" t="s">
        <v>15</v>
      </c>
      <c r="N17" s="7">
        <v>2800</v>
      </c>
      <c r="O17" s="7">
        <f t="shared" si="1"/>
        <v>2800</v>
      </c>
      <c r="P17" s="13" t="s">
        <v>24</v>
      </c>
    </row>
    <row r="18" spans="1:16">
      <c r="A18" s="8"/>
      <c r="B18" s="62"/>
      <c r="C18" s="6" t="s">
        <v>31</v>
      </c>
      <c r="D18" s="7"/>
      <c r="E18" s="7"/>
      <c r="F18" s="7"/>
      <c r="G18" s="7"/>
      <c r="H18" s="7"/>
      <c r="I18" s="7"/>
      <c r="J18" s="7">
        <v>8</v>
      </c>
      <c r="K18" s="7" t="s">
        <v>14</v>
      </c>
      <c r="L18" s="7">
        <v>1</v>
      </c>
      <c r="M18" s="7" t="s">
        <v>15</v>
      </c>
      <c r="N18" s="7">
        <v>2800</v>
      </c>
      <c r="O18" s="7">
        <f t="shared" si="1"/>
        <v>22400</v>
      </c>
      <c r="P18" s="13" t="s">
        <v>32</v>
      </c>
    </row>
    <row r="19" spans="1:16">
      <c r="A19" s="8"/>
      <c r="B19" s="62"/>
      <c r="C19" s="6" t="s">
        <v>25</v>
      </c>
      <c r="D19" s="7"/>
      <c r="E19" s="7"/>
      <c r="F19" s="7"/>
      <c r="G19" s="7"/>
      <c r="H19" s="7"/>
      <c r="I19" s="7"/>
      <c r="J19" s="7">
        <v>1</v>
      </c>
      <c r="K19" s="7" t="s">
        <v>14</v>
      </c>
      <c r="L19" s="7">
        <v>1</v>
      </c>
      <c r="M19" s="7" t="s">
        <v>15</v>
      </c>
      <c r="N19" s="7">
        <v>2800</v>
      </c>
      <c r="O19" s="7">
        <f t="shared" si="1"/>
        <v>2800</v>
      </c>
      <c r="P19" s="13" t="s">
        <v>32</v>
      </c>
    </row>
    <row r="20" spans="1:16">
      <c r="A20" s="8"/>
      <c r="B20" s="62"/>
      <c r="C20" s="6" t="s">
        <v>27</v>
      </c>
      <c r="D20" s="7"/>
      <c r="E20" s="7"/>
      <c r="F20" s="7"/>
      <c r="G20" s="7"/>
      <c r="H20" s="7"/>
      <c r="I20" s="7"/>
      <c r="J20" s="7">
        <v>1</v>
      </c>
      <c r="K20" s="7" t="s">
        <v>14</v>
      </c>
      <c r="L20" s="7">
        <v>1</v>
      </c>
      <c r="M20" s="7" t="s">
        <v>15</v>
      </c>
      <c r="N20" s="7">
        <v>2800</v>
      </c>
      <c r="O20" s="7">
        <f t="shared" si="1"/>
        <v>2800</v>
      </c>
      <c r="P20" s="13" t="s">
        <v>32</v>
      </c>
    </row>
    <row r="21" spans="1:16">
      <c r="A21" s="8"/>
      <c r="B21" s="62"/>
      <c r="C21" s="6" t="s">
        <v>28</v>
      </c>
      <c r="D21" s="7"/>
      <c r="E21" s="7"/>
      <c r="F21" s="7"/>
      <c r="G21" s="7"/>
      <c r="H21" s="7"/>
      <c r="I21" s="7"/>
      <c r="J21" s="7">
        <v>3</v>
      </c>
      <c r="K21" s="7" t="s">
        <v>14</v>
      </c>
      <c r="L21" s="7">
        <v>1</v>
      </c>
      <c r="M21" s="7" t="s">
        <v>15</v>
      </c>
      <c r="N21" s="7">
        <v>2800</v>
      </c>
      <c r="O21" s="7">
        <f t="shared" si="1"/>
        <v>8400</v>
      </c>
      <c r="P21" s="13" t="s">
        <v>32</v>
      </c>
    </row>
    <row r="22" spans="1:16">
      <c r="A22" s="8"/>
      <c r="B22" s="62"/>
      <c r="C22" s="6" t="s">
        <v>29</v>
      </c>
      <c r="D22" s="7"/>
      <c r="E22" s="7"/>
      <c r="F22" s="7"/>
      <c r="G22" s="7"/>
      <c r="H22" s="7"/>
      <c r="I22" s="7"/>
      <c r="J22" s="7">
        <v>2</v>
      </c>
      <c r="K22" s="7" t="s">
        <v>14</v>
      </c>
      <c r="L22" s="7">
        <v>1</v>
      </c>
      <c r="M22" s="7" t="s">
        <v>15</v>
      </c>
      <c r="N22" s="7">
        <v>2800</v>
      </c>
      <c r="O22" s="7">
        <f t="shared" si="1"/>
        <v>5600</v>
      </c>
      <c r="P22" s="13" t="s">
        <v>32</v>
      </c>
    </row>
    <row r="23" spans="1:16">
      <c r="A23" s="8"/>
      <c r="B23" s="62"/>
      <c r="C23" s="6" t="s">
        <v>30</v>
      </c>
      <c r="D23" s="7"/>
      <c r="E23" s="7"/>
      <c r="F23" s="7"/>
      <c r="G23" s="7"/>
      <c r="H23" s="7"/>
      <c r="I23" s="7"/>
      <c r="J23" s="7">
        <v>1</v>
      </c>
      <c r="K23" s="7" t="s">
        <v>14</v>
      </c>
      <c r="L23" s="7">
        <v>1</v>
      </c>
      <c r="M23" s="7" t="s">
        <v>15</v>
      </c>
      <c r="N23" s="7">
        <v>2800</v>
      </c>
      <c r="O23" s="7">
        <f t="shared" si="1"/>
        <v>2800</v>
      </c>
      <c r="P23" s="13" t="s">
        <v>32</v>
      </c>
    </row>
    <row r="24" spans="1:16">
      <c r="A24" s="8"/>
      <c r="B24" s="63"/>
      <c r="C24" s="6" t="s">
        <v>33</v>
      </c>
      <c r="D24" s="7"/>
      <c r="E24" s="7"/>
      <c r="F24" s="7"/>
      <c r="G24" s="7"/>
      <c r="H24" s="7"/>
      <c r="I24" s="7"/>
      <c r="J24" s="7">
        <v>2</v>
      </c>
      <c r="K24" s="7" t="s">
        <v>14</v>
      </c>
      <c r="L24" s="7">
        <v>1</v>
      </c>
      <c r="M24" s="7" t="s">
        <v>15</v>
      </c>
      <c r="N24" s="7">
        <v>500</v>
      </c>
      <c r="O24" s="7">
        <f>J24*L24*N24</f>
        <v>1000</v>
      </c>
      <c r="P24" s="13" t="s">
        <v>34</v>
      </c>
    </row>
    <row r="25" spans="1:16">
      <c r="A25" s="8"/>
      <c r="B25" s="60" t="s">
        <v>35</v>
      </c>
      <c r="C25" s="6" t="s">
        <v>36</v>
      </c>
      <c r="D25" s="7"/>
      <c r="E25" s="7"/>
      <c r="F25" s="7"/>
      <c r="G25" s="7"/>
      <c r="H25" s="7"/>
      <c r="I25" s="7"/>
      <c r="J25" s="7">
        <v>5</v>
      </c>
      <c r="K25" s="7" t="s">
        <v>14</v>
      </c>
      <c r="L25" s="7">
        <v>1</v>
      </c>
      <c r="M25" s="7" t="s">
        <v>15</v>
      </c>
      <c r="N25" s="7">
        <v>2988</v>
      </c>
      <c r="O25" s="7">
        <f>J25*L25*N25</f>
        <v>14940</v>
      </c>
      <c r="P25" s="13" t="s">
        <v>24</v>
      </c>
    </row>
    <row r="26" spans="1:16">
      <c r="A26" s="8"/>
      <c r="B26" s="60"/>
      <c r="C26" s="6" t="s">
        <v>37</v>
      </c>
      <c r="D26" s="7"/>
      <c r="E26" s="7"/>
      <c r="F26" s="7"/>
      <c r="G26" s="7"/>
      <c r="H26" s="7"/>
      <c r="I26" s="7"/>
      <c r="J26" s="7">
        <v>8</v>
      </c>
      <c r="K26" s="7" t="s">
        <v>14</v>
      </c>
      <c r="L26" s="7">
        <v>1</v>
      </c>
      <c r="M26" s="7" t="s">
        <v>15</v>
      </c>
      <c r="N26" s="7">
        <v>2688</v>
      </c>
      <c r="O26" s="7">
        <f>J26*L26*N26</f>
        <v>21504</v>
      </c>
      <c r="P26" s="13" t="s">
        <v>24</v>
      </c>
    </row>
    <row r="27" spans="1:16">
      <c r="A27" s="8"/>
      <c r="B27" s="60"/>
      <c r="C27" s="6" t="s">
        <v>36</v>
      </c>
      <c r="D27" s="7"/>
      <c r="E27" s="7"/>
      <c r="F27" s="7"/>
      <c r="G27" s="7"/>
      <c r="H27" s="7"/>
      <c r="I27" s="7"/>
      <c r="J27" s="7">
        <v>3</v>
      </c>
      <c r="K27" s="7" t="s">
        <v>14</v>
      </c>
      <c r="L27" s="7">
        <v>1</v>
      </c>
      <c r="M27" s="7" t="s">
        <v>15</v>
      </c>
      <c r="N27" s="7">
        <v>2988</v>
      </c>
      <c r="O27" s="7">
        <f>J27*L27*N27</f>
        <v>8964</v>
      </c>
      <c r="P27" s="13" t="s">
        <v>32</v>
      </c>
    </row>
    <row r="28" spans="1:16">
      <c r="A28" s="8"/>
      <c r="B28" s="60"/>
      <c r="C28" s="6" t="s">
        <v>37</v>
      </c>
      <c r="D28" s="7"/>
      <c r="E28" s="7"/>
      <c r="F28" s="7"/>
      <c r="G28" s="7"/>
      <c r="H28" s="7"/>
      <c r="I28" s="7"/>
      <c r="J28" s="7">
        <v>7</v>
      </c>
      <c r="K28" s="7" t="s">
        <v>14</v>
      </c>
      <c r="L28" s="7">
        <v>1</v>
      </c>
      <c r="M28" s="7" t="s">
        <v>15</v>
      </c>
      <c r="N28" s="7">
        <v>2688</v>
      </c>
      <c r="O28" s="7">
        <f>J28*L28*N28</f>
        <v>18816</v>
      </c>
      <c r="P28" s="13" t="s">
        <v>32</v>
      </c>
    </row>
    <row r="29" spans="1:16">
      <c r="A29" s="8"/>
      <c r="B29" s="60" t="s">
        <v>38</v>
      </c>
      <c r="C29" s="6" t="s">
        <v>13</v>
      </c>
      <c r="D29" s="7"/>
      <c r="E29" s="7"/>
      <c r="F29" s="7"/>
      <c r="G29" s="7"/>
      <c r="H29" s="7"/>
      <c r="I29" s="7"/>
      <c r="J29" s="7">
        <v>8</v>
      </c>
      <c r="K29" s="7" t="s">
        <v>14</v>
      </c>
      <c r="L29" s="7">
        <v>1</v>
      </c>
      <c r="M29" s="7" t="s">
        <v>15</v>
      </c>
      <c r="N29" s="7">
        <v>760</v>
      </c>
      <c r="O29" s="7">
        <f t="shared" ref="O29:O47" si="2">J29*L29*N29</f>
        <v>6080</v>
      </c>
      <c r="P29" s="13" t="s">
        <v>17</v>
      </c>
    </row>
    <row r="30" spans="1:16">
      <c r="A30" s="8"/>
      <c r="B30" s="60"/>
      <c r="C30" s="6" t="s">
        <v>39</v>
      </c>
      <c r="D30" s="7"/>
      <c r="E30" s="7"/>
      <c r="F30" s="7"/>
      <c r="G30" s="7"/>
      <c r="H30" s="7"/>
      <c r="I30" s="7"/>
      <c r="J30" s="7">
        <v>1</v>
      </c>
      <c r="K30" s="7" t="s">
        <v>40</v>
      </c>
      <c r="L30" s="7">
        <v>1</v>
      </c>
      <c r="M30" s="7" t="s">
        <v>15</v>
      </c>
      <c r="N30" s="7">
        <v>200</v>
      </c>
      <c r="O30" s="7">
        <f t="shared" si="2"/>
        <v>200</v>
      </c>
      <c r="P30" s="13" t="s">
        <v>17</v>
      </c>
    </row>
    <row r="31" spans="1:16">
      <c r="A31" s="8"/>
      <c r="B31" s="60"/>
      <c r="C31" s="6" t="s">
        <v>13</v>
      </c>
      <c r="D31" s="7"/>
      <c r="E31" s="7"/>
      <c r="F31" s="7"/>
      <c r="G31" s="7"/>
      <c r="H31" s="7"/>
      <c r="I31" s="7"/>
      <c r="J31" s="7">
        <v>1</v>
      </c>
      <c r="K31" s="7" t="s">
        <v>14</v>
      </c>
      <c r="L31" s="7">
        <v>1</v>
      </c>
      <c r="M31" s="7" t="s">
        <v>15</v>
      </c>
      <c r="N31" s="7">
        <v>760</v>
      </c>
      <c r="O31" s="7">
        <f t="shared" si="2"/>
        <v>760</v>
      </c>
      <c r="P31" s="13" t="s">
        <v>17</v>
      </c>
    </row>
    <row r="32" spans="1:16">
      <c r="A32" s="8"/>
      <c r="B32" s="60"/>
      <c r="C32" s="6" t="s">
        <v>13</v>
      </c>
      <c r="D32" s="7"/>
      <c r="E32" s="7"/>
      <c r="F32" s="7"/>
      <c r="G32" s="7"/>
      <c r="H32" s="7"/>
      <c r="I32" s="7"/>
      <c r="J32" s="7">
        <v>14</v>
      </c>
      <c r="K32" s="7" t="s">
        <v>14</v>
      </c>
      <c r="L32" s="7">
        <v>1</v>
      </c>
      <c r="M32" s="7" t="s">
        <v>15</v>
      </c>
      <c r="N32" s="7">
        <v>760</v>
      </c>
      <c r="O32" s="7">
        <f t="shared" si="2"/>
        <v>10640</v>
      </c>
      <c r="P32" s="13" t="s">
        <v>19</v>
      </c>
    </row>
    <row r="33" spans="1:16">
      <c r="A33" s="8"/>
      <c r="B33" s="60"/>
      <c r="C33" s="6" t="s">
        <v>39</v>
      </c>
      <c r="D33" s="7"/>
      <c r="E33" s="7"/>
      <c r="F33" s="7"/>
      <c r="G33" s="7"/>
      <c r="H33" s="7"/>
      <c r="I33" s="7"/>
      <c r="J33" s="7">
        <v>2</v>
      </c>
      <c r="K33" s="7" t="s">
        <v>40</v>
      </c>
      <c r="L33" s="7">
        <v>1</v>
      </c>
      <c r="M33" s="7" t="s">
        <v>15</v>
      </c>
      <c r="N33" s="7">
        <v>200</v>
      </c>
      <c r="O33" s="7">
        <f t="shared" si="2"/>
        <v>400</v>
      </c>
      <c r="P33" s="13" t="s">
        <v>19</v>
      </c>
    </row>
    <row r="34" spans="1:16">
      <c r="A34" s="8"/>
      <c r="B34" s="60"/>
      <c r="C34" s="6" t="s">
        <v>13</v>
      </c>
      <c r="D34" s="7"/>
      <c r="E34" s="7"/>
      <c r="F34" s="7"/>
      <c r="G34" s="7"/>
      <c r="H34" s="7"/>
      <c r="I34" s="7"/>
      <c r="J34" s="7">
        <v>1</v>
      </c>
      <c r="K34" s="7" t="s">
        <v>14</v>
      </c>
      <c r="L34" s="7">
        <v>1</v>
      </c>
      <c r="M34" s="7" t="s">
        <v>15</v>
      </c>
      <c r="N34" s="7">
        <v>760</v>
      </c>
      <c r="O34" s="7">
        <f t="shared" si="2"/>
        <v>760</v>
      </c>
      <c r="P34" s="13" t="s">
        <v>19</v>
      </c>
    </row>
    <row r="35" spans="1:16">
      <c r="A35" s="8"/>
      <c r="B35" s="60"/>
      <c r="C35" s="6" t="s">
        <v>13</v>
      </c>
      <c r="D35" s="7"/>
      <c r="E35" s="7"/>
      <c r="F35" s="7"/>
      <c r="G35" s="7"/>
      <c r="H35" s="7"/>
      <c r="I35" s="7"/>
      <c r="J35" s="7">
        <v>5</v>
      </c>
      <c r="K35" s="7" t="s">
        <v>14</v>
      </c>
      <c r="L35" s="7">
        <v>1</v>
      </c>
      <c r="M35" s="7" t="s">
        <v>15</v>
      </c>
      <c r="N35" s="7">
        <v>760</v>
      </c>
      <c r="O35" s="7">
        <f t="shared" si="2"/>
        <v>3800</v>
      </c>
      <c r="P35" s="13" t="s">
        <v>24</v>
      </c>
    </row>
    <row r="36" spans="1:16">
      <c r="A36" s="8"/>
      <c r="B36" s="60"/>
      <c r="C36" s="6" t="s">
        <v>39</v>
      </c>
      <c r="D36" s="7"/>
      <c r="E36" s="7"/>
      <c r="F36" s="7"/>
      <c r="G36" s="7"/>
      <c r="H36" s="7"/>
      <c r="I36" s="7"/>
      <c r="J36" s="7">
        <v>2</v>
      </c>
      <c r="K36" s="7" t="s">
        <v>40</v>
      </c>
      <c r="L36" s="7">
        <v>1</v>
      </c>
      <c r="M36" s="7" t="s">
        <v>15</v>
      </c>
      <c r="N36" s="7">
        <v>200</v>
      </c>
      <c r="O36" s="7">
        <f t="shared" si="2"/>
        <v>400</v>
      </c>
      <c r="P36" s="13" t="s">
        <v>24</v>
      </c>
    </row>
    <row r="37" spans="1:16">
      <c r="A37" s="8"/>
      <c r="B37" s="60"/>
      <c r="C37" s="6" t="s">
        <v>13</v>
      </c>
      <c r="D37" s="7"/>
      <c r="E37" s="7"/>
      <c r="F37" s="7"/>
      <c r="G37" s="7"/>
      <c r="H37" s="7"/>
      <c r="I37" s="7"/>
      <c r="J37" s="7">
        <v>2</v>
      </c>
      <c r="K37" s="7" t="s">
        <v>14</v>
      </c>
      <c r="L37" s="7">
        <v>1</v>
      </c>
      <c r="M37" s="7" t="s">
        <v>15</v>
      </c>
      <c r="N37" s="7">
        <v>760</v>
      </c>
      <c r="O37" s="7">
        <f t="shared" si="2"/>
        <v>1520</v>
      </c>
      <c r="P37" s="13" t="s">
        <v>24</v>
      </c>
    </row>
    <row r="38" spans="1:16">
      <c r="A38" s="8"/>
      <c r="B38" s="60"/>
      <c r="C38" s="6" t="s">
        <v>13</v>
      </c>
      <c r="D38" s="7"/>
      <c r="E38" s="7"/>
      <c r="F38" s="7"/>
      <c r="G38" s="7"/>
      <c r="H38" s="7"/>
      <c r="I38" s="7"/>
      <c r="J38" s="7">
        <v>4</v>
      </c>
      <c r="K38" s="7" t="s">
        <v>14</v>
      </c>
      <c r="L38" s="7">
        <v>1</v>
      </c>
      <c r="M38" s="7" t="s">
        <v>15</v>
      </c>
      <c r="N38" s="7">
        <v>760</v>
      </c>
      <c r="O38" s="7">
        <f t="shared" si="2"/>
        <v>3040</v>
      </c>
      <c r="P38" s="13" t="s">
        <v>32</v>
      </c>
    </row>
    <row r="39" spans="1:16">
      <c r="A39" s="8"/>
      <c r="B39" s="60"/>
      <c r="C39" s="6" t="s">
        <v>39</v>
      </c>
      <c r="D39" s="7"/>
      <c r="E39" s="7"/>
      <c r="F39" s="7"/>
      <c r="G39" s="7"/>
      <c r="H39" s="7"/>
      <c r="I39" s="7"/>
      <c r="J39" s="7">
        <v>2</v>
      </c>
      <c r="K39" s="7" t="s">
        <v>40</v>
      </c>
      <c r="L39" s="7">
        <v>1</v>
      </c>
      <c r="M39" s="7" t="s">
        <v>15</v>
      </c>
      <c r="N39" s="7">
        <v>200</v>
      </c>
      <c r="O39" s="7">
        <f t="shared" si="2"/>
        <v>400</v>
      </c>
      <c r="P39" s="13" t="s">
        <v>32</v>
      </c>
    </row>
    <row r="40" spans="1:16">
      <c r="A40" s="8"/>
      <c r="B40" s="60"/>
      <c r="C40" s="6" t="s">
        <v>13</v>
      </c>
      <c r="D40" s="7"/>
      <c r="E40" s="7"/>
      <c r="F40" s="7"/>
      <c r="G40" s="7"/>
      <c r="H40" s="7"/>
      <c r="I40" s="7"/>
      <c r="J40" s="7">
        <v>1</v>
      </c>
      <c r="K40" s="7" t="s">
        <v>14</v>
      </c>
      <c r="L40" s="7">
        <v>1</v>
      </c>
      <c r="M40" s="7" t="s">
        <v>15</v>
      </c>
      <c r="N40" s="7">
        <v>760</v>
      </c>
      <c r="O40" s="7">
        <f t="shared" si="2"/>
        <v>760</v>
      </c>
      <c r="P40" s="13" t="s">
        <v>32</v>
      </c>
    </row>
    <row r="41" spans="1:16" customFormat="1">
      <c r="A41" s="8"/>
      <c r="B41" s="64" t="s">
        <v>41</v>
      </c>
      <c r="C41" s="6" t="s">
        <v>13</v>
      </c>
      <c r="D41" s="6"/>
      <c r="E41" s="7"/>
      <c r="F41" s="7"/>
      <c r="G41" s="7"/>
      <c r="H41" s="7"/>
      <c r="I41" s="7"/>
      <c r="J41" s="7">
        <v>3</v>
      </c>
      <c r="K41" s="7" t="s">
        <v>14</v>
      </c>
      <c r="L41" s="7">
        <v>1</v>
      </c>
      <c r="M41" s="7" t="s">
        <v>15</v>
      </c>
      <c r="N41" s="7">
        <v>750</v>
      </c>
      <c r="O41" s="7">
        <f t="shared" si="2"/>
        <v>2250</v>
      </c>
      <c r="P41" s="14" t="s">
        <v>19</v>
      </c>
    </row>
    <row r="42" spans="1:16" customFormat="1">
      <c r="A42" s="8"/>
      <c r="B42" s="64"/>
      <c r="C42" s="6" t="s">
        <v>42</v>
      </c>
      <c r="D42" s="6"/>
      <c r="E42" s="7"/>
      <c r="F42" s="7"/>
      <c r="G42" s="7"/>
      <c r="H42" s="7"/>
      <c r="I42" s="7"/>
      <c r="J42" s="7">
        <v>1</v>
      </c>
      <c r="K42" s="7" t="s">
        <v>14</v>
      </c>
      <c r="L42" s="7">
        <v>1</v>
      </c>
      <c r="M42" s="7" t="s">
        <v>15</v>
      </c>
      <c r="N42" s="7">
        <v>950</v>
      </c>
      <c r="O42" s="7">
        <f t="shared" si="2"/>
        <v>950</v>
      </c>
      <c r="P42" s="14" t="s">
        <v>43</v>
      </c>
    </row>
    <row r="43" spans="1:16" customFormat="1">
      <c r="A43" s="8"/>
      <c r="B43" s="64"/>
      <c r="C43" s="6" t="s">
        <v>13</v>
      </c>
      <c r="D43" s="6"/>
      <c r="E43" s="7"/>
      <c r="F43" s="7"/>
      <c r="G43" s="7"/>
      <c r="H43" s="7"/>
      <c r="I43" s="7"/>
      <c r="J43" s="7">
        <v>7</v>
      </c>
      <c r="K43" s="7" t="s">
        <v>14</v>
      </c>
      <c r="L43" s="7">
        <v>1</v>
      </c>
      <c r="M43" s="7" t="s">
        <v>15</v>
      </c>
      <c r="N43" s="7">
        <v>750</v>
      </c>
      <c r="O43" s="7">
        <f t="shared" si="2"/>
        <v>5250</v>
      </c>
      <c r="P43" s="14" t="s">
        <v>43</v>
      </c>
    </row>
    <row r="44" spans="1:16" customFormat="1">
      <c r="A44" s="8"/>
      <c r="B44" s="65" t="s">
        <v>44</v>
      </c>
      <c r="C44" s="6" t="s">
        <v>13</v>
      </c>
      <c r="D44" s="6"/>
      <c r="E44" s="7"/>
      <c r="F44" s="7"/>
      <c r="G44" s="7"/>
      <c r="H44" s="7"/>
      <c r="I44" s="7"/>
      <c r="J44" s="7">
        <v>7</v>
      </c>
      <c r="K44" s="7" t="s">
        <v>14</v>
      </c>
      <c r="L44" s="7">
        <v>1</v>
      </c>
      <c r="M44" s="7" t="s">
        <v>15</v>
      </c>
      <c r="N44" s="7">
        <v>1500</v>
      </c>
      <c r="O44" s="7">
        <f t="shared" si="2"/>
        <v>10500</v>
      </c>
      <c r="P44" s="14" t="s">
        <v>45</v>
      </c>
    </row>
    <row r="45" spans="1:16" customFormat="1">
      <c r="A45" s="8"/>
      <c r="B45" s="66"/>
      <c r="C45" s="6" t="s">
        <v>39</v>
      </c>
      <c r="D45" s="6"/>
      <c r="E45" s="7"/>
      <c r="F45" s="7"/>
      <c r="G45" s="7"/>
      <c r="H45" s="7"/>
      <c r="I45" s="7"/>
      <c r="J45" s="7">
        <v>6</v>
      </c>
      <c r="K45" s="7" t="s">
        <v>40</v>
      </c>
      <c r="L45" s="7">
        <v>1</v>
      </c>
      <c r="M45" s="7" t="s">
        <v>15</v>
      </c>
      <c r="N45" s="7">
        <v>200</v>
      </c>
      <c r="O45" s="7">
        <f t="shared" si="2"/>
        <v>1200</v>
      </c>
      <c r="P45" s="14" t="s">
        <v>45</v>
      </c>
    </row>
    <row r="46" spans="1:16" customFormat="1">
      <c r="A46" s="8"/>
      <c r="B46" s="67"/>
      <c r="C46" s="6" t="s">
        <v>46</v>
      </c>
      <c r="D46" s="6"/>
      <c r="E46" s="7"/>
      <c r="F46" s="7"/>
      <c r="G46" s="7"/>
      <c r="H46" s="7"/>
      <c r="I46" s="7"/>
      <c r="J46" s="7">
        <v>1</v>
      </c>
      <c r="K46" s="7" t="s">
        <v>14</v>
      </c>
      <c r="L46" s="7">
        <v>1</v>
      </c>
      <c r="M46" s="7" t="s">
        <v>15</v>
      </c>
      <c r="N46" s="7">
        <v>308</v>
      </c>
      <c r="O46" s="7">
        <f t="shared" si="2"/>
        <v>308</v>
      </c>
      <c r="P46" s="14" t="s">
        <v>45</v>
      </c>
    </row>
    <row r="47" spans="1:16" customFormat="1">
      <c r="A47" s="8"/>
      <c r="B47" s="42"/>
      <c r="C47" s="6"/>
      <c r="D47" s="6"/>
      <c r="E47" s="7"/>
      <c r="F47" s="7"/>
      <c r="G47" s="7"/>
      <c r="H47" s="7"/>
      <c r="I47" s="7"/>
      <c r="J47" s="34">
        <v>1</v>
      </c>
      <c r="K47" s="34" t="s">
        <v>83</v>
      </c>
      <c r="L47" s="34">
        <v>1</v>
      </c>
      <c r="M47" s="34" t="s">
        <v>125</v>
      </c>
      <c r="N47" s="34">
        <v>12540</v>
      </c>
      <c r="O47" s="34">
        <f t="shared" si="2"/>
        <v>12540</v>
      </c>
      <c r="P47" s="35" t="s">
        <v>139</v>
      </c>
    </row>
    <row r="48" spans="1:16" customFormat="1">
      <c r="A48" s="8"/>
      <c r="B48" s="42"/>
      <c r="C48" s="6"/>
      <c r="D48" s="6"/>
      <c r="E48" s="7"/>
      <c r="F48" s="7"/>
      <c r="G48" s="7"/>
      <c r="H48" s="7"/>
      <c r="I48" s="7"/>
      <c r="J48" s="43">
        <v>1</v>
      </c>
      <c r="K48" s="34" t="s">
        <v>83</v>
      </c>
      <c r="L48" s="43">
        <v>1</v>
      </c>
      <c r="M48" s="43" t="s">
        <v>125</v>
      </c>
      <c r="N48" s="34">
        <v>5000</v>
      </c>
      <c r="O48" s="34">
        <v>5008.5</v>
      </c>
      <c r="P48" s="44" t="s">
        <v>137</v>
      </c>
    </row>
    <row r="49" spans="1:16" customFormat="1">
      <c r="A49" s="8"/>
      <c r="B49" s="42"/>
      <c r="C49" s="6"/>
      <c r="D49" s="6"/>
      <c r="E49" s="7"/>
      <c r="F49" s="7"/>
      <c r="G49" s="7"/>
      <c r="H49" s="7"/>
      <c r="I49" s="7"/>
      <c r="J49" s="43">
        <v>1</v>
      </c>
      <c r="K49" s="34" t="s">
        <v>83</v>
      </c>
      <c r="L49" s="43">
        <v>1</v>
      </c>
      <c r="M49" s="43" t="s">
        <v>125</v>
      </c>
      <c r="N49" s="34">
        <v>6000</v>
      </c>
      <c r="O49" s="34">
        <f t="shared" ref="O49:O50" si="3">J49*L49*N49</f>
        <v>6000</v>
      </c>
      <c r="P49" s="44" t="s">
        <v>138</v>
      </c>
    </row>
    <row r="50" spans="1:16" customFormat="1">
      <c r="A50" s="8"/>
      <c r="B50" s="42"/>
      <c r="C50" s="6"/>
      <c r="D50" s="6"/>
      <c r="E50" s="7"/>
      <c r="F50" s="7"/>
      <c r="G50" s="7"/>
      <c r="H50" s="7"/>
      <c r="I50" s="7"/>
      <c r="J50" s="43">
        <v>1</v>
      </c>
      <c r="K50" s="34" t="s">
        <v>83</v>
      </c>
      <c r="L50" s="43">
        <v>1</v>
      </c>
      <c r="M50" s="43" t="s">
        <v>125</v>
      </c>
      <c r="N50" s="34">
        <v>12000</v>
      </c>
      <c r="O50" s="34">
        <f t="shared" si="3"/>
        <v>12000</v>
      </c>
      <c r="P50" s="35" t="s">
        <v>163</v>
      </c>
    </row>
    <row r="51" spans="1:16">
      <c r="A51" s="46" t="s">
        <v>47</v>
      </c>
      <c r="B51" s="68"/>
      <c r="C51" s="68"/>
      <c r="D51" s="68"/>
      <c r="E51" s="68"/>
      <c r="F51" s="68"/>
      <c r="G51" s="68"/>
      <c r="H51" s="68"/>
      <c r="I51" s="15">
        <f>SUM(I4:I40)</f>
        <v>347500</v>
      </c>
      <c r="J51" s="16"/>
      <c r="K51" s="16"/>
      <c r="L51" s="16"/>
      <c r="M51" s="16"/>
      <c r="N51" s="16"/>
      <c r="O51" s="17">
        <f>SUM(O4:O50)</f>
        <v>263150.5</v>
      </c>
      <c r="P51" s="18">
        <f>O51-I51</f>
        <v>-84349.5</v>
      </c>
    </row>
    <row r="52" spans="1:16">
      <c r="A52" s="53" t="s">
        <v>48</v>
      </c>
      <c r="B52" s="61" t="s">
        <v>49</v>
      </c>
      <c r="C52" s="11" t="s">
        <v>50</v>
      </c>
      <c r="D52" s="7">
        <v>60</v>
      </c>
      <c r="E52" s="7" t="s">
        <v>40</v>
      </c>
      <c r="F52" s="7">
        <v>1</v>
      </c>
      <c r="G52" s="7" t="s">
        <v>51</v>
      </c>
      <c r="H52" s="7">
        <v>200</v>
      </c>
      <c r="I52" s="7">
        <f>D52*F52*H52</f>
        <v>12000</v>
      </c>
      <c r="J52" s="7">
        <v>10</v>
      </c>
      <c r="K52" s="7" t="s">
        <v>40</v>
      </c>
      <c r="L52" s="7">
        <v>1</v>
      </c>
      <c r="M52" s="7" t="s">
        <v>51</v>
      </c>
      <c r="N52" s="7"/>
      <c r="O52" s="7">
        <f>J52*L52*N52</f>
        <v>0</v>
      </c>
      <c r="P52" s="11"/>
    </row>
    <row r="53" spans="1:16">
      <c r="A53" s="54"/>
      <c r="B53" s="62"/>
      <c r="C53" s="11" t="s">
        <v>52</v>
      </c>
      <c r="D53" s="7">
        <v>30</v>
      </c>
      <c r="E53" s="7" t="s">
        <v>40</v>
      </c>
      <c r="F53" s="7">
        <v>1</v>
      </c>
      <c r="G53" s="7" t="s">
        <v>51</v>
      </c>
      <c r="H53" s="7">
        <v>200</v>
      </c>
      <c r="I53" s="7">
        <f>D53*F53*H53</f>
        <v>6000</v>
      </c>
      <c r="J53" s="7">
        <v>10</v>
      </c>
      <c r="K53" s="7" t="s">
        <v>40</v>
      </c>
      <c r="L53" s="7">
        <v>1</v>
      </c>
      <c r="M53" s="7" t="s">
        <v>51</v>
      </c>
      <c r="N53" s="7">
        <v>103.9</v>
      </c>
      <c r="O53" s="7">
        <v>1039</v>
      </c>
      <c r="P53" s="19" t="s">
        <v>53</v>
      </c>
    </row>
    <row r="54" spans="1:16">
      <c r="A54" s="54"/>
      <c r="B54" s="62"/>
      <c r="C54" s="11" t="s">
        <v>54</v>
      </c>
      <c r="D54" s="7"/>
      <c r="E54" s="7"/>
      <c r="F54" s="7"/>
      <c r="G54" s="7"/>
      <c r="H54" s="7"/>
      <c r="I54" s="7"/>
      <c r="J54" s="7">
        <v>1</v>
      </c>
      <c r="K54" s="7" t="s">
        <v>162</v>
      </c>
      <c r="L54" s="7">
        <v>1</v>
      </c>
      <c r="M54" s="7" t="s">
        <v>51</v>
      </c>
      <c r="N54" s="7">
        <v>1013</v>
      </c>
      <c r="O54" s="7">
        <f t="shared" ref="O54:O78" si="4">J54*L54*N54</f>
        <v>1013</v>
      </c>
      <c r="P54" s="19" t="s">
        <v>55</v>
      </c>
    </row>
    <row r="55" spans="1:16">
      <c r="A55" s="54"/>
      <c r="B55" s="62"/>
      <c r="C55" s="11"/>
      <c r="D55" s="7"/>
      <c r="E55" s="7"/>
      <c r="F55" s="7"/>
      <c r="G55" s="7"/>
      <c r="H55" s="7"/>
      <c r="I55" s="7"/>
      <c r="J55" s="7">
        <v>10</v>
      </c>
      <c r="K55" s="7" t="s">
        <v>40</v>
      </c>
      <c r="L55" s="7">
        <v>1</v>
      </c>
      <c r="M55" s="7" t="s">
        <v>51</v>
      </c>
      <c r="N55" s="7">
        <v>99</v>
      </c>
      <c r="O55" s="7">
        <f t="shared" si="4"/>
        <v>990</v>
      </c>
      <c r="P55" s="19" t="s">
        <v>56</v>
      </c>
    </row>
    <row r="56" spans="1:16">
      <c r="A56" s="54"/>
      <c r="B56" s="62"/>
      <c r="C56" s="11" t="s">
        <v>57</v>
      </c>
      <c r="D56" s="7">
        <v>30</v>
      </c>
      <c r="E56" s="7" t="s">
        <v>40</v>
      </c>
      <c r="F56" s="7">
        <v>1</v>
      </c>
      <c r="G56" s="7" t="s">
        <v>51</v>
      </c>
      <c r="H56" s="7">
        <v>200</v>
      </c>
      <c r="I56" s="7">
        <v>6000</v>
      </c>
      <c r="J56" s="7">
        <v>10</v>
      </c>
      <c r="K56" s="7" t="s">
        <v>40</v>
      </c>
      <c r="L56" s="7">
        <v>1</v>
      </c>
      <c r="M56" s="7" t="s">
        <v>51</v>
      </c>
      <c r="N56" s="7">
        <v>155.9</v>
      </c>
      <c r="O56" s="7">
        <f t="shared" si="4"/>
        <v>1559</v>
      </c>
      <c r="P56" s="19" t="s">
        <v>58</v>
      </c>
    </row>
    <row r="57" spans="1:16">
      <c r="A57" s="54"/>
      <c r="B57" s="62"/>
      <c r="C57" s="11" t="s">
        <v>59</v>
      </c>
      <c r="D57" s="7"/>
      <c r="E57" s="7"/>
      <c r="F57" s="7"/>
      <c r="G57" s="7"/>
      <c r="H57" s="7"/>
      <c r="I57" s="7"/>
      <c r="J57" s="7">
        <v>10</v>
      </c>
      <c r="K57" s="7" t="s">
        <v>40</v>
      </c>
      <c r="L57" s="7">
        <v>1</v>
      </c>
      <c r="M57" s="7" t="s">
        <v>51</v>
      </c>
      <c r="N57" s="7">
        <v>114.9</v>
      </c>
      <c r="O57" s="7">
        <f t="shared" si="4"/>
        <v>1149</v>
      </c>
      <c r="P57" s="19" t="s">
        <v>60</v>
      </c>
    </row>
    <row r="58" spans="1:16">
      <c r="A58" s="54"/>
      <c r="B58" s="62"/>
      <c r="C58" s="11" t="s">
        <v>59</v>
      </c>
      <c r="D58" s="7"/>
      <c r="E58" s="7"/>
      <c r="F58" s="7"/>
      <c r="G58" s="7"/>
      <c r="H58" s="7"/>
      <c r="I58" s="7"/>
      <c r="J58" s="7">
        <v>10</v>
      </c>
      <c r="K58" s="7" t="s">
        <v>40</v>
      </c>
      <c r="L58" s="7">
        <v>1</v>
      </c>
      <c r="M58" s="7" t="s">
        <v>51</v>
      </c>
      <c r="N58" s="7">
        <v>225.3</v>
      </c>
      <c r="O58" s="7">
        <f t="shared" si="4"/>
        <v>2253</v>
      </c>
      <c r="P58" s="19" t="s">
        <v>61</v>
      </c>
    </row>
    <row r="59" spans="1:16">
      <c r="A59" s="54"/>
      <c r="B59" s="62"/>
      <c r="C59" s="11" t="s">
        <v>59</v>
      </c>
      <c r="D59" s="7"/>
      <c r="E59" s="7"/>
      <c r="F59" s="7"/>
      <c r="G59" s="7"/>
      <c r="H59" s="7"/>
      <c r="I59" s="7"/>
      <c r="J59" s="7">
        <v>20</v>
      </c>
      <c r="K59" s="7" t="s">
        <v>40</v>
      </c>
      <c r="L59" s="7">
        <v>1</v>
      </c>
      <c r="M59" s="7" t="s">
        <v>51</v>
      </c>
      <c r="N59" s="7">
        <v>268.8</v>
      </c>
      <c r="O59" s="7">
        <f t="shared" si="4"/>
        <v>5376</v>
      </c>
      <c r="P59" s="19" t="s">
        <v>62</v>
      </c>
    </row>
    <row r="60" spans="1:16">
      <c r="A60" s="54"/>
      <c r="B60" s="62"/>
      <c r="C60" s="11" t="s">
        <v>59</v>
      </c>
      <c r="D60" s="7"/>
      <c r="E60" s="7"/>
      <c r="F60" s="7"/>
      <c r="G60" s="7"/>
      <c r="H60" s="7"/>
      <c r="I60" s="7"/>
      <c r="J60" s="7">
        <v>4</v>
      </c>
      <c r="K60" s="7" t="s">
        <v>40</v>
      </c>
      <c r="L60" s="7">
        <v>1</v>
      </c>
      <c r="M60" s="7" t="s">
        <v>51</v>
      </c>
      <c r="N60" s="7">
        <v>115.5</v>
      </c>
      <c r="O60" s="7">
        <f t="shared" si="4"/>
        <v>462</v>
      </c>
      <c r="P60" s="19" t="s">
        <v>62</v>
      </c>
    </row>
    <row r="61" spans="1:16">
      <c r="A61" s="54"/>
      <c r="B61" s="62"/>
      <c r="C61" s="11" t="s">
        <v>63</v>
      </c>
      <c r="D61" s="7"/>
      <c r="E61" s="7"/>
      <c r="F61" s="7"/>
      <c r="G61" s="7"/>
      <c r="H61" s="7"/>
      <c r="I61" s="7"/>
      <c r="J61" s="7">
        <v>20</v>
      </c>
      <c r="K61" s="7" t="s">
        <v>40</v>
      </c>
      <c r="L61" s="7">
        <v>1</v>
      </c>
      <c r="M61" s="7" t="s">
        <v>51</v>
      </c>
      <c r="N61" s="7">
        <v>675.1</v>
      </c>
      <c r="O61" s="7">
        <f t="shared" si="4"/>
        <v>13502</v>
      </c>
      <c r="P61" s="20" t="s">
        <v>64</v>
      </c>
    </row>
    <row r="62" spans="1:16">
      <c r="A62" s="54"/>
      <c r="B62" s="62"/>
      <c r="C62" s="11" t="s">
        <v>63</v>
      </c>
      <c r="D62" s="7"/>
      <c r="E62" s="7"/>
      <c r="F62" s="7"/>
      <c r="G62" s="7"/>
      <c r="H62" s="7"/>
      <c r="I62" s="7"/>
      <c r="J62" s="7">
        <v>20</v>
      </c>
      <c r="K62" s="7" t="s">
        <v>40</v>
      </c>
      <c r="L62" s="7">
        <v>1</v>
      </c>
      <c r="M62" s="7" t="s">
        <v>51</v>
      </c>
      <c r="N62" s="7">
        <v>223.5</v>
      </c>
      <c r="O62" s="7">
        <f t="shared" si="4"/>
        <v>4470</v>
      </c>
      <c r="P62" s="19" t="s">
        <v>65</v>
      </c>
    </row>
    <row r="63" spans="1:16">
      <c r="A63" s="54"/>
      <c r="B63" s="62"/>
      <c r="C63" s="11" t="s">
        <v>66</v>
      </c>
      <c r="D63" s="7"/>
      <c r="E63" s="7"/>
      <c r="F63" s="7"/>
      <c r="G63" s="7"/>
      <c r="H63" s="7"/>
      <c r="I63" s="7"/>
      <c r="J63" s="7">
        <v>5</v>
      </c>
      <c r="K63" s="7" t="s">
        <v>40</v>
      </c>
      <c r="L63" s="7">
        <v>1</v>
      </c>
      <c r="M63" s="7" t="s">
        <v>51</v>
      </c>
      <c r="N63" s="7">
        <v>182</v>
      </c>
      <c r="O63" s="7">
        <f t="shared" si="4"/>
        <v>910</v>
      </c>
      <c r="P63" s="19" t="s">
        <v>66</v>
      </c>
    </row>
    <row r="64" spans="1:16">
      <c r="A64" s="54"/>
      <c r="B64" s="62"/>
      <c r="C64" s="11" t="s">
        <v>67</v>
      </c>
      <c r="D64" s="7">
        <v>30</v>
      </c>
      <c r="E64" s="7" t="s">
        <v>40</v>
      </c>
      <c r="F64" s="7">
        <v>1</v>
      </c>
      <c r="G64" s="7" t="s">
        <v>51</v>
      </c>
      <c r="H64" s="7">
        <v>200</v>
      </c>
      <c r="I64" s="7">
        <v>6000</v>
      </c>
      <c r="J64" s="7"/>
      <c r="K64" s="7" t="s">
        <v>40</v>
      </c>
      <c r="L64" s="7">
        <v>1</v>
      </c>
      <c r="M64" s="7" t="s">
        <v>51</v>
      </c>
      <c r="N64" s="7">
        <v>0</v>
      </c>
      <c r="O64" s="7">
        <f t="shared" si="4"/>
        <v>0</v>
      </c>
      <c r="P64" s="19"/>
    </row>
    <row r="65" spans="1:16">
      <c r="A65" s="54"/>
      <c r="B65" s="62"/>
      <c r="C65" s="11" t="s">
        <v>68</v>
      </c>
      <c r="D65" s="7"/>
      <c r="E65" s="7"/>
      <c r="F65" s="7"/>
      <c r="G65" s="7"/>
      <c r="H65" s="7"/>
      <c r="I65" s="7"/>
      <c r="J65" s="7">
        <v>10</v>
      </c>
      <c r="K65" s="7" t="s">
        <v>40</v>
      </c>
      <c r="L65" s="7">
        <v>1</v>
      </c>
      <c r="M65" s="7" t="s">
        <v>51</v>
      </c>
      <c r="N65" s="7">
        <v>268.8</v>
      </c>
      <c r="O65" s="7">
        <f t="shared" si="4"/>
        <v>2688</v>
      </c>
      <c r="P65" s="19" t="s">
        <v>62</v>
      </c>
    </row>
    <row r="66" spans="1:16">
      <c r="A66" s="54"/>
      <c r="B66" s="62"/>
      <c r="C66" s="11" t="s">
        <v>69</v>
      </c>
      <c r="D66" s="7"/>
      <c r="E66" s="7"/>
      <c r="F66" s="7"/>
      <c r="G66" s="7"/>
      <c r="H66" s="7"/>
      <c r="I66" s="7"/>
      <c r="J66" s="7">
        <v>40</v>
      </c>
      <c r="K66" s="7" t="s">
        <v>40</v>
      </c>
      <c r="L66" s="7">
        <v>1</v>
      </c>
      <c r="M66" s="7" t="s">
        <v>51</v>
      </c>
      <c r="N66" s="7">
        <v>296.60000000000002</v>
      </c>
      <c r="O66" s="7">
        <f t="shared" si="4"/>
        <v>11864</v>
      </c>
      <c r="P66" s="19" t="s">
        <v>62</v>
      </c>
    </row>
    <row r="67" spans="1:16">
      <c r="A67" s="54"/>
      <c r="B67" s="62"/>
      <c r="C67" s="11" t="s">
        <v>68</v>
      </c>
      <c r="D67" s="7"/>
      <c r="E67" s="7"/>
      <c r="F67" s="7"/>
      <c r="G67" s="7"/>
      <c r="H67" s="7"/>
      <c r="I67" s="7"/>
      <c r="J67" s="7">
        <v>30</v>
      </c>
      <c r="K67" s="7" t="s">
        <v>40</v>
      </c>
      <c r="L67" s="7">
        <v>1</v>
      </c>
      <c r="M67" s="7" t="s">
        <v>51</v>
      </c>
      <c r="N67" s="7">
        <v>178</v>
      </c>
      <c r="O67" s="7">
        <f t="shared" si="4"/>
        <v>5340</v>
      </c>
      <c r="P67" s="19" t="s">
        <v>70</v>
      </c>
    </row>
    <row r="68" spans="1:16">
      <c r="A68" s="54"/>
      <c r="B68" s="62"/>
      <c r="C68" s="11" t="s">
        <v>71</v>
      </c>
      <c r="D68" s="7">
        <v>60</v>
      </c>
      <c r="E68" s="7" t="s">
        <v>40</v>
      </c>
      <c r="F68" s="7">
        <v>1</v>
      </c>
      <c r="G68" s="7" t="s">
        <v>51</v>
      </c>
      <c r="H68" s="7">
        <v>200</v>
      </c>
      <c r="I68" s="7">
        <v>12000</v>
      </c>
      <c r="J68" s="7">
        <v>10</v>
      </c>
      <c r="K68" s="7" t="s">
        <v>40</v>
      </c>
      <c r="L68" s="7">
        <v>1</v>
      </c>
      <c r="M68" s="7" t="s">
        <v>51</v>
      </c>
      <c r="N68" s="7">
        <v>100.1</v>
      </c>
      <c r="O68" s="7">
        <f t="shared" si="4"/>
        <v>1001</v>
      </c>
      <c r="P68" s="19" t="s">
        <v>72</v>
      </c>
    </row>
    <row r="69" spans="1:16">
      <c r="A69" s="54"/>
      <c r="B69" s="62"/>
      <c r="C69" s="11" t="s">
        <v>73</v>
      </c>
      <c r="D69" s="7">
        <v>60</v>
      </c>
      <c r="E69" s="7" t="s">
        <v>40</v>
      </c>
      <c r="F69" s="7">
        <v>1</v>
      </c>
      <c r="G69" s="7" t="s">
        <v>51</v>
      </c>
      <c r="H69" s="7">
        <v>200</v>
      </c>
      <c r="I69" s="7">
        <v>12000</v>
      </c>
      <c r="J69" s="7">
        <v>10</v>
      </c>
      <c r="K69" s="7" t="s">
        <v>40</v>
      </c>
      <c r="L69" s="7">
        <v>1</v>
      </c>
      <c r="M69" s="7" t="s">
        <v>51</v>
      </c>
      <c r="N69" s="7">
        <v>196.7</v>
      </c>
      <c r="O69" s="7">
        <f t="shared" si="4"/>
        <v>1967</v>
      </c>
      <c r="P69" s="19" t="s">
        <v>74</v>
      </c>
    </row>
    <row r="70" spans="1:16">
      <c r="A70" s="54"/>
      <c r="B70" s="62"/>
      <c r="C70" s="11" t="s">
        <v>75</v>
      </c>
      <c r="D70" s="7"/>
      <c r="E70" s="7"/>
      <c r="F70" s="7"/>
      <c r="G70" s="7"/>
      <c r="H70" s="7"/>
      <c r="I70" s="7"/>
      <c r="J70" s="7">
        <v>10</v>
      </c>
      <c r="K70" s="7" t="s">
        <v>40</v>
      </c>
      <c r="L70" s="7">
        <v>1</v>
      </c>
      <c r="M70" s="7" t="s">
        <v>51</v>
      </c>
      <c r="N70" s="7">
        <v>68.599999999999994</v>
      </c>
      <c r="O70" s="7">
        <f t="shared" si="4"/>
        <v>686</v>
      </c>
      <c r="P70" s="19" t="s">
        <v>76</v>
      </c>
    </row>
    <row r="71" spans="1:16">
      <c r="A71" s="54"/>
      <c r="B71" s="63"/>
      <c r="C71" s="11" t="s">
        <v>77</v>
      </c>
      <c r="D71" s="7"/>
      <c r="E71" s="7"/>
      <c r="F71" s="7"/>
      <c r="G71" s="7"/>
      <c r="H71" s="7"/>
      <c r="I71" s="7"/>
      <c r="J71" s="7">
        <v>10</v>
      </c>
      <c r="K71" s="7" t="s">
        <v>40</v>
      </c>
      <c r="L71" s="7">
        <v>1</v>
      </c>
      <c r="M71" s="7" t="s">
        <v>51</v>
      </c>
      <c r="N71" s="7">
        <v>134.19999999999999</v>
      </c>
      <c r="O71" s="7">
        <f t="shared" si="4"/>
        <v>1342</v>
      </c>
      <c r="P71" s="19" t="s">
        <v>78</v>
      </c>
    </row>
    <row r="72" spans="1:16">
      <c r="A72" s="54"/>
      <c r="B72" s="9" t="s">
        <v>79</v>
      </c>
      <c r="C72" s="11" t="s">
        <v>80</v>
      </c>
      <c r="D72" s="7"/>
      <c r="E72" s="7"/>
      <c r="F72" s="7"/>
      <c r="G72" s="7"/>
      <c r="H72" s="7"/>
      <c r="I72" s="7"/>
      <c r="J72" s="7">
        <v>5</v>
      </c>
      <c r="K72" s="7" t="s">
        <v>40</v>
      </c>
      <c r="L72" s="7">
        <v>1</v>
      </c>
      <c r="M72" s="7" t="s">
        <v>51</v>
      </c>
      <c r="N72" s="7">
        <v>159</v>
      </c>
      <c r="O72" s="7">
        <f t="shared" si="4"/>
        <v>795</v>
      </c>
      <c r="P72" s="19" t="s">
        <v>81</v>
      </c>
    </row>
    <row r="73" spans="1:16">
      <c r="A73" s="54"/>
      <c r="B73" s="60" t="s">
        <v>22</v>
      </c>
      <c r="C73" s="11" t="s">
        <v>82</v>
      </c>
      <c r="D73" s="7">
        <v>80</v>
      </c>
      <c r="E73" s="7" t="s">
        <v>40</v>
      </c>
      <c r="F73" s="7">
        <v>1</v>
      </c>
      <c r="G73" s="7" t="s">
        <v>51</v>
      </c>
      <c r="H73" s="7">
        <v>200</v>
      </c>
      <c r="I73" s="7">
        <v>16000</v>
      </c>
      <c r="J73" s="7"/>
      <c r="K73" s="28" t="s">
        <v>83</v>
      </c>
      <c r="L73" s="7">
        <v>1</v>
      </c>
      <c r="M73" s="7" t="s">
        <v>51</v>
      </c>
      <c r="N73" s="7">
        <v>9950</v>
      </c>
      <c r="O73" s="7">
        <f t="shared" si="4"/>
        <v>0</v>
      </c>
      <c r="P73" s="19"/>
    </row>
    <row r="74" spans="1:16">
      <c r="A74" s="54"/>
      <c r="B74" s="60"/>
      <c r="C74" s="11" t="s">
        <v>84</v>
      </c>
      <c r="D74" s="7">
        <v>30</v>
      </c>
      <c r="E74" s="7" t="s">
        <v>40</v>
      </c>
      <c r="F74" s="7">
        <v>1</v>
      </c>
      <c r="G74" s="7" t="s">
        <v>51</v>
      </c>
      <c r="H74" s="7">
        <v>200</v>
      </c>
      <c r="I74" s="7">
        <v>6000</v>
      </c>
      <c r="J74" s="34"/>
      <c r="K74" s="34"/>
      <c r="L74" s="34"/>
      <c r="M74" s="34"/>
      <c r="N74" s="34"/>
      <c r="O74" s="7">
        <f t="shared" si="4"/>
        <v>0</v>
      </c>
      <c r="P74" s="35"/>
    </row>
    <row r="75" spans="1:16">
      <c r="A75" s="54"/>
      <c r="B75" s="60"/>
      <c r="C75" s="11" t="s">
        <v>85</v>
      </c>
      <c r="D75" s="7">
        <v>30</v>
      </c>
      <c r="E75" s="7" t="s">
        <v>40</v>
      </c>
      <c r="F75" s="7">
        <v>1</v>
      </c>
      <c r="G75" s="7" t="s">
        <v>51</v>
      </c>
      <c r="H75" s="7">
        <v>200</v>
      </c>
      <c r="I75" s="7">
        <f>D75*F75*H75</f>
        <v>6000</v>
      </c>
      <c r="J75" s="7"/>
      <c r="K75" s="7"/>
      <c r="L75" s="7"/>
      <c r="M75" s="7"/>
      <c r="N75" s="7"/>
      <c r="O75" s="7">
        <f t="shared" si="4"/>
        <v>0</v>
      </c>
      <c r="P75" s="11"/>
    </row>
    <row r="76" spans="1:16">
      <c r="A76" s="54"/>
      <c r="B76" s="60"/>
      <c r="C76" s="11" t="s">
        <v>86</v>
      </c>
      <c r="D76" s="7">
        <v>80</v>
      </c>
      <c r="E76" s="7" t="s">
        <v>40</v>
      </c>
      <c r="F76" s="7">
        <v>1</v>
      </c>
      <c r="G76" s="7" t="s">
        <v>51</v>
      </c>
      <c r="H76" s="7">
        <v>200</v>
      </c>
      <c r="I76" s="7">
        <v>16000</v>
      </c>
      <c r="J76" s="7"/>
      <c r="K76" s="7"/>
      <c r="L76" s="7"/>
      <c r="M76" s="7"/>
      <c r="N76" s="7"/>
      <c r="O76" s="7">
        <f t="shared" si="4"/>
        <v>0</v>
      </c>
      <c r="P76" s="19"/>
    </row>
    <row r="77" spans="1:16">
      <c r="A77" s="54"/>
      <c r="B77" s="60"/>
      <c r="C77" s="11" t="s">
        <v>87</v>
      </c>
      <c r="D77" s="7">
        <v>80</v>
      </c>
      <c r="E77" s="7" t="s">
        <v>40</v>
      </c>
      <c r="F77" s="7">
        <v>1</v>
      </c>
      <c r="G77" s="7" t="s">
        <v>51</v>
      </c>
      <c r="H77" s="7">
        <v>200</v>
      </c>
      <c r="I77" s="7">
        <f t="shared" ref="I77" si="5">D77*F77*H77</f>
        <v>16000</v>
      </c>
      <c r="J77" s="7"/>
      <c r="K77" s="7"/>
      <c r="L77" s="7"/>
      <c r="M77" s="7"/>
      <c r="N77" s="29"/>
      <c r="O77" s="7">
        <f t="shared" si="4"/>
        <v>0</v>
      </c>
      <c r="P77" s="19"/>
    </row>
    <row r="78" spans="1:16">
      <c r="A78" s="54"/>
      <c r="B78" s="60"/>
      <c r="C78" s="11" t="s">
        <v>88</v>
      </c>
      <c r="D78" s="7">
        <v>80</v>
      </c>
      <c r="E78" s="7" t="s">
        <v>40</v>
      </c>
      <c r="F78" s="7">
        <v>1</v>
      </c>
      <c r="G78" s="7" t="s">
        <v>51</v>
      </c>
      <c r="H78" s="7">
        <v>200</v>
      </c>
      <c r="I78" s="7">
        <v>16000</v>
      </c>
      <c r="J78" s="7"/>
      <c r="K78" s="7"/>
      <c r="L78" s="7"/>
      <c r="M78" s="7"/>
      <c r="N78" s="29"/>
      <c r="O78" s="7">
        <f t="shared" si="4"/>
        <v>0</v>
      </c>
      <c r="P78" s="19"/>
    </row>
    <row r="79" spans="1:16">
      <c r="A79" s="46" t="s">
        <v>89</v>
      </c>
      <c r="B79" s="46"/>
      <c r="C79" s="46"/>
      <c r="D79" s="46"/>
      <c r="E79" s="46"/>
      <c r="F79" s="46"/>
      <c r="G79" s="46"/>
      <c r="H79" s="46"/>
      <c r="I79" s="30">
        <f>SUM(I52:I78)</f>
        <v>130000</v>
      </c>
      <c r="J79" s="16"/>
      <c r="K79" s="16"/>
      <c r="L79" s="16"/>
      <c r="M79" s="16"/>
      <c r="N79" s="16"/>
      <c r="O79" s="17">
        <f>SUM(O52:O78)</f>
        <v>58406</v>
      </c>
      <c r="P79" s="31">
        <f>O79-I79</f>
        <v>-71594</v>
      </c>
    </row>
    <row r="80" spans="1:16" ht="30">
      <c r="A80" s="55" t="s">
        <v>90</v>
      </c>
      <c r="B80" s="21" t="s">
        <v>91</v>
      </c>
      <c r="C80" s="22" t="s">
        <v>92</v>
      </c>
      <c r="D80" s="21">
        <v>6</v>
      </c>
      <c r="E80" s="21" t="s">
        <v>93</v>
      </c>
      <c r="F80" s="21">
        <v>1</v>
      </c>
      <c r="G80" s="21" t="s">
        <v>94</v>
      </c>
      <c r="H80" s="23">
        <v>2700</v>
      </c>
      <c r="I80" s="7">
        <f>D80*F80*H80</f>
        <v>16200</v>
      </c>
      <c r="J80" s="21">
        <v>1</v>
      </c>
      <c r="K80" s="21" t="s">
        <v>93</v>
      </c>
      <c r="L80" s="21">
        <v>2</v>
      </c>
      <c r="M80" s="21" t="s">
        <v>94</v>
      </c>
      <c r="N80" s="29">
        <v>500</v>
      </c>
      <c r="O80" s="7">
        <f>J80*L80*N80</f>
        <v>1000</v>
      </c>
      <c r="P80" s="19" t="s">
        <v>95</v>
      </c>
    </row>
    <row r="81" spans="1:16 15873:16384">
      <c r="A81" s="56"/>
      <c r="B81" s="21"/>
      <c r="C81" s="22"/>
      <c r="D81" s="21"/>
      <c r="E81" s="21"/>
      <c r="F81" s="21"/>
      <c r="G81" s="21"/>
      <c r="H81" s="23"/>
      <c r="I81" s="7"/>
      <c r="J81" s="21">
        <v>1</v>
      </c>
      <c r="K81" s="21" t="s">
        <v>93</v>
      </c>
      <c r="L81" s="21">
        <v>2</v>
      </c>
      <c r="M81" s="21" t="s">
        <v>94</v>
      </c>
      <c r="N81" s="23">
        <v>500</v>
      </c>
      <c r="O81" s="7">
        <f t="shared" ref="O81:O98" si="6">J81*L81*N81</f>
        <v>1000</v>
      </c>
      <c r="P81" s="19" t="s">
        <v>96</v>
      </c>
    </row>
    <row r="82" spans="1:16 15873:16384">
      <c r="A82" s="56"/>
      <c r="B82" s="21"/>
      <c r="C82" s="22"/>
      <c r="D82" s="21"/>
      <c r="E82" s="21"/>
      <c r="F82" s="21"/>
      <c r="G82" s="21"/>
      <c r="H82" s="23"/>
      <c r="I82" s="7"/>
      <c r="J82" s="21">
        <v>5</v>
      </c>
      <c r="K82" s="21" t="s">
        <v>93</v>
      </c>
      <c r="L82" s="21">
        <v>1</v>
      </c>
      <c r="M82" s="21" t="s">
        <v>97</v>
      </c>
      <c r="N82" s="23">
        <v>2000</v>
      </c>
      <c r="O82" s="7">
        <f t="shared" si="6"/>
        <v>10000</v>
      </c>
      <c r="P82" s="19" t="s">
        <v>98</v>
      </c>
    </row>
    <row r="83" spans="1:16 15873:16384">
      <c r="A83" s="56"/>
      <c r="B83" s="21"/>
      <c r="C83" s="22"/>
      <c r="D83" s="21"/>
      <c r="E83" s="21"/>
      <c r="F83" s="21"/>
      <c r="G83" s="21"/>
      <c r="H83" s="23"/>
      <c r="I83" s="7"/>
      <c r="J83" s="21">
        <v>1</v>
      </c>
      <c r="K83" s="21" t="s">
        <v>93</v>
      </c>
      <c r="L83" s="21">
        <v>1</v>
      </c>
      <c r="M83" s="21" t="s">
        <v>94</v>
      </c>
      <c r="N83" s="23">
        <v>500</v>
      </c>
      <c r="O83" s="7">
        <f t="shared" si="6"/>
        <v>500</v>
      </c>
      <c r="P83" s="19" t="s">
        <v>99</v>
      </c>
    </row>
    <row r="84" spans="1:16 15873:16384">
      <c r="A84" s="56"/>
      <c r="B84" s="21"/>
      <c r="C84" s="22"/>
      <c r="D84" s="21"/>
      <c r="E84" s="21"/>
      <c r="F84" s="21"/>
      <c r="G84" s="21"/>
      <c r="H84" s="23"/>
      <c r="I84" s="7"/>
      <c r="J84" s="21">
        <v>1</v>
      </c>
      <c r="K84" s="21" t="s">
        <v>93</v>
      </c>
      <c r="L84" s="21">
        <v>1</v>
      </c>
      <c r="M84" s="21" t="s">
        <v>94</v>
      </c>
      <c r="N84" s="23">
        <v>800</v>
      </c>
      <c r="O84" s="7">
        <f t="shared" si="6"/>
        <v>800</v>
      </c>
      <c r="P84" s="19" t="s">
        <v>100</v>
      </c>
    </row>
    <row r="85" spans="1:16 15873:16384">
      <c r="A85" s="56"/>
      <c r="B85" s="21"/>
      <c r="C85" s="22"/>
      <c r="D85" s="21"/>
      <c r="E85" s="21"/>
      <c r="F85" s="21"/>
      <c r="G85" s="21"/>
      <c r="H85" s="23"/>
      <c r="I85" s="7"/>
      <c r="J85" s="21">
        <v>1</v>
      </c>
      <c r="K85" s="21" t="s">
        <v>93</v>
      </c>
      <c r="L85" s="21">
        <v>2</v>
      </c>
      <c r="M85" s="21" t="s">
        <v>97</v>
      </c>
      <c r="N85" s="23">
        <v>2650</v>
      </c>
      <c r="O85" s="7">
        <f t="shared" si="6"/>
        <v>5300</v>
      </c>
      <c r="P85" s="19" t="s">
        <v>101</v>
      </c>
    </row>
    <row r="86" spans="1:16 15873:16384">
      <c r="A86" s="56"/>
      <c r="B86" s="21"/>
      <c r="C86" s="22"/>
      <c r="D86" s="21"/>
      <c r="E86" s="21"/>
      <c r="F86" s="21"/>
      <c r="G86" s="21"/>
      <c r="H86" s="23"/>
      <c r="I86" s="7"/>
      <c r="J86" s="21">
        <v>1</v>
      </c>
      <c r="K86" s="21" t="s">
        <v>93</v>
      </c>
      <c r="L86" s="21">
        <v>1</v>
      </c>
      <c r="M86" s="21" t="s">
        <v>97</v>
      </c>
      <c r="N86" s="23">
        <v>2800</v>
      </c>
      <c r="O86" s="7">
        <f t="shared" si="6"/>
        <v>2800</v>
      </c>
      <c r="P86" s="19" t="s">
        <v>102</v>
      </c>
    </row>
    <row r="87" spans="1:16 15873:16384">
      <c r="A87" s="56"/>
      <c r="B87" s="21"/>
      <c r="C87" s="22"/>
      <c r="D87" s="21"/>
      <c r="E87" s="21"/>
      <c r="F87" s="21"/>
      <c r="G87" s="21"/>
      <c r="H87" s="23"/>
      <c r="I87" s="7"/>
      <c r="J87" s="21">
        <v>1</v>
      </c>
      <c r="K87" s="21" t="s">
        <v>93</v>
      </c>
      <c r="L87" s="21">
        <v>3</v>
      </c>
      <c r="M87" s="21" t="s">
        <v>97</v>
      </c>
      <c r="N87" s="23">
        <v>3800</v>
      </c>
      <c r="O87" s="7">
        <f t="shared" si="6"/>
        <v>11400</v>
      </c>
      <c r="P87" s="19" t="s">
        <v>103</v>
      </c>
    </row>
    <row r="88" spans="1:16 15873:16384">
      <c r="A88" s="56"/>
      <c r="B88" s="21"/>
      <c r="C88" s="22"/>
      <c r="D88" s="21"/>
      <c r="E88" s="21"/>
      <c r="F88" s="21"/>
      <c r="G88" s="21"/>
      <c r="H88" s="23"/>
      <c r="I88" s="7"/>
      <c r="J88" s="21">
        <v>1</v>
      </c>
      <c r="K88" s="21" t="s">
        <v>93</v>
      </c>
      <c r="L88" s="21">
        <v>1</v>
      </c>
      <c r="M88" s="21" t="s">
        <v>94</v>
      </c>
      <c r="N88" s="23">
        <v>500</v>
      </c>
      <c r="O88" s="7">
        <f t="shared" si="6"/>
        <v>500</v>
      </c>
      <c r="P88" s="19" t="s">
        <v>104</v>
      </c>
    </row>
    <row r="89" spans="1:16 15873:16384">
      <c r="A89" s="56"/>
      <c r="B89" s="21"/>
      <c r="C89" s="22"/>
      <c r="D89" s="21"/>
      <c r="E89" s="21"/>
      <c r="F89" s="21"/>
      <c r="G89" s="21"/>
      <c r="H89" s="23"/>
      <c r="I89" s="7"/>
      <c r="J89" s="21">
        <v>1</v>
      </c>
      <c r="K89" s="21" t="s">
        <v>93</v>
      </c>
      <c r="L89" s="21">
        <v>2</v>
      </c>
      <c r="M89" s="21" t="s">
        <v>97</v>
      </c>
      <c r="N89" s="23">
        <v>2000</v>
      </c>
      <c r="O89" s="7">
        <f t="shared" si="6"/>
        <v>4000</v>
      </c>
      <c r="P89" s="19" t="s">
        <v>105</v>
      </c>
    </row>
    <row r="90" spans="1:16 15873:16384">
      <c r="A90" s="56"/>
      <c r="B90" s="21"/>
      <c r="C90" s="22"/>
      <c r="D90" s="21"/>
      <c r="E90" s="21"/>
      <c r="F90" s="21"/>
      <c r="G90" s="21"/>
      <c r="H90" s="23"/>
      <c r="I90" s="7"/>
      <c r="J90" s="21">
        <v>1</v>
      </c>
      <c r="K90" s="21" t="s">
        <v>93</v>
      </c>
      <c r="L90" s="21">
        <v>1</v>
      </c>
      <c r="M90" s="21" t="s">
        <v>97</v>
      </c>
      <c r="N90" s="23">
        <v>2500</v>
      </c>
      <c r="O90" s="7">
        <f t="shared" si="6"/>
        <v>2500</v>
      </c>
      <c r="P90" s="19" t="s">
        <v>106</v>
      </c>
    </row>
    <row r="91" spans="1:16 15873:16384">
      <c r="A91" s="56"/>
      <c r="B91" s="21"/>
      <c r="C91" s="22"/>
      <c r="D91" s="21"/>
      <c r="E91" s="21"/>
      <c r="F91" s="21"/>
      <c r="G91" s="21"/>
      <c r="H91" s="23"/>
      <c r="I91" s="7"/>
      <c r="J91" s="21">
        <v>1</v>
      </c>
      <c r="K91" s="21" t="s">
        <v>93</v>
      </c>
      <c r="L91" s="21">
        <v>1</v>
      </c>
      <c r="M91" s="21" t="s">
        <v>97</v>
      </c>
      <c r="N91" s="23">
        <v>2500</v>
      </c>
      <c r="O91" s="7">
        <f t="shared" si="6"/>
        <v>2500</v>
      </c>
      <c r="P91" s="19" t="s">
        <v>107</v>
      </c>
    </row>
    <row r="92" spans="1:16 15873:16384">
      <c r="A92" s="56"/>
      <c r="B92" s="21"/>
      <c r="C92" s="22"/>
      <c r="D92" s="21"/>
      <c r="E92" s="21"/>
      <c r="F92" s="21"/>
      <c r="G92" s="21"/>
      <c r="H92" s="23"/>
      <c r="I92" s="7"/>
      <c r="J92" s="21">
        <v>1</v>
      </c>
      <c r="K92" s="21" t="s">
        <v>93</v>
      </c>
      <c r="L92" s="21">
        <v>3</v>
      </c>
      <c r="M92" s="21" t="s">
        <v>97</v>
      </c>
      <c r="N92" s="23">
        <v>3800</v>
      </c>
      <c r="O92" s="7">
        <f t="shared" si="6"/>
        <v>11400</v>
      </c>
      <c r="P92" s="32" t="s">
        <v>108</v>
      </c>
    </row>
    <row r="93" spans="1:16 15873:16384">
      <c r="A93" s="56"/>
      <c r="B93" s="21"/>
      <c r="C93" s="22"/>
      <c r="D93" s="21"/>
      <c r="E93" s="21"/>
      <c r="F93" s="21"/>
      <c r="G93" s="21"/>
      <c r="H93" s="23"/>
      <c r="I93" s="7"/>
      <c r="J93" s="21">
        <v>4</v>
      </c>
      <c r="K93" s="21" t="s">
        <v>93</v>
      </c>
      <c r="L93" s="21">
        <v>2</v>
      </c>
      <c r="M93" s="21" t="s">
        <v>97</v>
      </c>
      <c r="N93" s="23">
        <v>2000</v>
      </c>
      <c r="O93" s="7">
        <f t="shared" si="6"/>
        <v>16000</v>
      </c>
      <c r="P93" s="32" t="s">
        <v>109</v>
      </c>
    </row>
    <row r="94" spans="1:16 15873:16384">
      <c r="A94" s="56"/>
      <c r="B94" s="21"/>
      <c r="C94" s="22"/>
      <c r="D94" s="21"/>
      <c r="E94" s="21"/>
      <c r="F94" s="21"/>
      <c r="G94" s="21"/>
      <c r="H94" s="23"/>
      <c r="I94" s="7"/>
      <c r="J94" s="21">
        <v>1</v>
      </c>
      <c r="K94" s="21" t="s">
        <v>93</v>
      </c>
      <c r="L94" s="21">
        <v>1</v>
      </c>
      <c r="M94" s="21" t="s">
        <v>97</v>
      </c>
      <c r="N94" s="23">
        <v>2000</v>
      </c>
      <c r="O94" s="7">
        <f t="shared" si="6"/>
        <v>2000</v>
      </c>
      <c r="P94" s="32" t="s">
        <v>110</v>
      </c>
    </row>
    <row r="95" spans="1:16 15873:16384" ht="45">
      <c r="A95" s="56"/>
      <c r="B95" s="21" t="s">
        <v>111</v>
      </c>
      <c r="C95" s="22" t="s">
        <v>112</v>
      </c>
      <c r="D95" s="21">
        <v>6</v>
      </c>
      <c r="E95" s="21" t="s">
        <v>93</v>
      </c>
      <c r="F95" s="21">
        <v>1</v>
      </c>
      <c r="G95" s="21" t="s">
        <v>94</v>
      </c>
      <c r="H95" s="23">
        <v>3200</v>
      </c>
      <c r="I95" s="7">
        <f t="shared" ref="I95:I96" si="7">D95*F95*H95</f>
        <v>19200</v>
      </c>
      <c r="J95" s="21"/>
      <c r="K95" s="21" t="s">
        <v>93</v>
      </c>
      <c r="L95" s="21"/>
      <c r="M95" s="21" t="s">
        <v>94</v>
      </c>
      <c r="N95" s="23"/>
      <c r="O95" s="7">
        <f t="shared" si="6"/>
        <v>0</v>
      </c>
      <c r="P95" s="32"/>
    </row>
    <row r="96" spans="1:16 15873:16384" ht="30">
      <c r="A96" s="56"/>
      <c r="B96" s="21" t="s">
        <v>113</v>
      </c>
      <c r="C96" s="22" t="s">
        <v>114</v>
      </c>
      <c r="D96" s="21">
        <v>6</v>
      </c>
      <c r="E96" s="21" t="s">
        <v>93</v>
      </c>
      <c r="F96" s="21">
        <v>1</v>
      </c>
      <c r="G96" s="21" t="s">
        <v>94</v>
      </c>
      <c r="H96" s="23">
        <v>3200</v>
      </c>
      <c r="I96" s="7">
        <f t="shared" si="7"/>
        <v>19200</v>
      </c>
      <c r="J96" s="21"/>
      <c r="K96" s="21" t="s">
        <v>93</v>
      </c>
      <c r="L96" s="21"/>
      <c r="M96" s="21" t="s">
        <v>94</v>
      </c>
      <c r="N96" s="23"/>
      <c r="O96" s="7">
        <f t="shared" si="6"/>
        <v>0</v>
      </c>
      <c r="P96" s="32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  <c r="XFD96"/>
    </row>
    <row r="97" spans="1:16 15873:16384">
      <c r="A97" s="56"/>
      <c r="B97" s="21" t="s">
        <v>115</v>
      </c>
      <c r="C97" s="22" t="s">
        <v>116</v>
      </c>
      <c r="D97" s="21">
        <v>6</v>
      </c>
      <c r="E97" s="21" t="s">
        <v>93</v>
      </c>
      <c r="F97" s="21">
        <v>1</v>
      </c>
      <c r="G97" s="21" t="s">
        <v>94</v>
      </c>
      <c r="H97" s="23">
        <v>2700</v>
      </c>
      <c r="I97" s="7">
        <v>16200</v>
      </c>
      <c r="J97" s="21"/>
      <c r="K97" s="21" t="s">
        <v>93</v>
      </c>
      <c r="L97" s="21"/>
      <c r="M97" s="21" t="s">
        <v>94</v>
      </c>
      <c r="N97" s="23"/>
      <c r="O97" s="7">
        <f t="shared" si="6"/>
        <v>0</v>
      </c>
      <c r="P97" s="32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  <c r="XFD97"/>
    </row>
    <row r="98" spans="1:16 15873:16384">
      <c r="A98" s="56"/>
      <c r="B98" s="21" t="s">
        <v>117</v>
      </c>
      <c r="C98" s="22" t="s">
        <v>118</v>
      </c>
      <c r="D98" s="21">
        <v>6</v>
      </c>
      <c r="E98" s="21" t="s">
        <v>93</v>
      </c>
      <c r="F98" s="21">
        <v>1</v>
      </c>
      <c r="G98" s="21" t="s">
        <v>94</v>
      </c>
      <c r="H98" s="23">
        <v>3800</v>
      </c>
      <c r="I98" s="7">
        <v>22800</v>
      </c>
      <c r="J98" s="21"/>
      <c r="K98" s="21" t="s">
        <v>93</v>
      </c>
      <c r="L98" s="21"/>
      <c r="M98" s="21" t="s">
        <v>94</v>
      </c>
      <c r="N98" s="23"/>
      <c r="O98" s="7">
        <f t="shared" si="6"/>
        <v>0</v>
      </c>
      <c r="P98" s="32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  <c r="XFA98"/>
      <c r="XFB98"/>
      <c r="XFC98"/>
      <c r="XFD98"/>
    </row>
    <row r="99" spans="1:16 15873:16384">
      <c r="A99" s="24"/>
      <c r="B99" s="21"/>
      <c r="C99" s="22"/>
      <c r="D99" s="21"/>
      <c r="E99" s="21"/>
      <c r="F99" s="21"/>
      <c r="G99" s="21"/>
      <c r="H99" s="23"/>
      <c r="I99" s="7"/>
      <c r="J99" s="7">
        <v>1</v>
      </c>
      <c r="K99" s="7" t="s">
        <v>119</v>
      </c>
      <c r="L99" s="7">
        <v>17</v>
      </c>
      <c r="M99" s="7" t="s">
        <v>40</v>
      </c>
      <c r="N99" s="7">
        <v>300</v>
      </c>
      <c r="O99" s="7">
        <f t="shared" ref="O99:O102" si="8">J99*L99*N99</f>
        <v>5100</v>
      </c>
      <c r="P99" s="6" t="s">
        <v>120</v>
      </c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  <c r="XFA99"/>
      <c r="XFB99"/>
      <c r="XFC99"/>
      <c r="XFD99"/>
    </row>
    <row r="100" spans="1:16 15873:16384">
      <c r="A100" s="24"/>
      <c r="B100" s="21"/>
      <c r="C100" s="22"/>
      <c r="D100" s="21"/>
      <c r="E100" s="21"/>
      <c r="F100" s="21"/>
      <c r="G100" s="21"/>
      <c r="H100" s="23"/>
      <c r="I100" s="7"/>
      <c r="J100" s="7">
        <v>1</v>
      </c>
      <c r="K100" s="7" t="s">
        <v>119</v>
      </c>
      <c r="L100" s="7">
        <v>17</v>
      </c>
      <c r="M100" s="7" t="s">
        <v>40</v>
      </c>
      <c r="N100" s="7">
        <v>368</v>
      </c>
      <c r="O100" s="7">
        <f t="shared" si="8"/>
        <v>6256</v>
      </c>
      <c r="P100" s="6" t="s">
        <v>121</v>
      </c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  <c r="XFA100"/>
      <c r="XFB100"/>
      <c r="XFC100"/>
      <c r="XFD100"/>
    </row>
    <row r="101" spans="1:16 15873:16384">
      <c r="A101" s="24"/>
      <c r="B101" s="21"/>
      <c r="C101" s="22"/>
      <c r="D101" s="21"/>
      <c r="E101" s="21"/>
      <c r="F101" s="21"/>
      <c r="G101" s="21"/>
      <c r="H101" s="23"/>
      <c r="I101" s="7"/>
      <c r="J101" s="7">
        <v>1</v>
      </c>
      <c r="K101" s="7" t="s">
        <v>119</v>
      </c>
      <c r="L101" s="7">
        <v>32</v>
      </c>
      <c r="M101" s="7" t="s">
        <v>40</v>
      </c>
      <c r="N101" s="7">
        <v>190</v>
      </c>
      <c r="O101" s="7">
        <f t="shared" si="8"/>
        <v>6080</v>
      </c>
      <c r="P101" s="6" t="s">
        <v>122</v>
      </c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  <c r="XEX101"/>
      <c r="XEY101"/>
      <c r="XEZ101"/>
      <c r="XFA101"/>
      <c r="XFB101"/>
      <c r="XFC101"/>
      <c r="XFD101"/>
    </row>
    <row r="102" spans="1:16 15873:16384">
      <c r="A102" s="24"/>
      <c r="B102" s="21"/>
      <c r="C102" s="22"/>
      <c r="D102" s="21"/>
      <c r="E102" s="21"/>
      <c r="F102" s="21"/>
      <c r="G102" s="21"/>
      <c r="H102" s="23"/>
      <c r="I102" s="7"/>
      <c r="J102" s="7">
        <v>1</v>
      </c>
      <c r="K102" s="7" t="s">
        <v>119</v>
      </c>
      <c r="L102" s="7">
        <v>29</v>
      </c>
      <c r="M102" s="7" t="s">
        <v>40</v>
      </c>
      <c r="N102" s="7">
        <v>145</v>
      </c>
      <c r="O102" s="7">
        <f t="shared" si="8"/>
        <v>4205</v>
      </c>
      <c r="P102" s="6" t="s">
        <v>123</v>
      </c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  <c r="WVS102"/>
      <c r="WVT102"/>
      <c r="WVU102"/>
      <c r="WVV102"/>
      <c r="WVW102"/>
      <c r="WVX102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  <c r="XFA102"/>
      <c r="XFB102"/>
      <c r="XFC102"/>
      <c r="XFD102"/>
    </row>
    <row r="103" spans="1:16 15873:16384">
      <c r="A103" s="24"/>
      <c r="B103" s="21"/>
      <c r="C103" s="22"/>
      <c r="D103" s="21"/>
      <c r="E103" s="21"/>
      <c r="F103" s="21"/>
      <c r="G103" s="21"/>
      <c r="H103" s="23"/>
      <c r="I103" s="7"/>
      <c r="J103" s="21">
        <v>1</v>
      </c>
      <c r="K103" s="21" t="s">
        <v>124</v>
      </c>
      <c r="L103" s="21">
        <v>1</v>
      </c>
      <c r="M103" s="21" t="s">
        <v>125</v>
      </c>
      <c r="N103" s="23">
        <v>1246.0899999999999</v>
      </c>
      <c r="O103" s="7">
        <f>J103*L103*N103</f>
        <v>1246.0899999999999</v>
      </c>
      <c r="P103" s="6" t="s">
        <v>126</v>
      </c>
      <c r="WLM103"/>
      <c r="WLN103"/>
      <c r="WLO103"/>
      <c r="WLP103"/>
      <c r="WLQ103"/>
      <c r="WLR103"/>
      <c r="WLS103"/>
      <c r="WLT103"/>
      <c r="WLU103"/>
      <c r="WLV103"/>
      <c r="WLW103"/>
      <c r="WLX103"/>
      <c r="WLY103"/>
      <c r="WLZ103"/>
      <c r="WMA103"/>
      <c r="WMB103"/>
      <c r="WMC103"/>
      <c r="WMD103"/>
      <c r="WME103"/>
      <c r="WMF103"/>
      <c r="WMG103"/>
      <c r="WMH103"/>
      <c r="WMI103"/>
      <c r="WMJ103"/>
      <c r="WMK103"/>
      <c r="WML103"/>
      <c r="WMM103"/>
      <c r="WMN103"/>
      <c r="WMO103"/>
      <c r="WMP103"/>
      <c r="WMQ103"/>
      <c r="WMR103"/>
      <c r="WMS103"/>
      <c r="WMT103"/>
      <c r="WMU103"/>
      <c r="WMV103"/>
      <c r="WMW103"/>
      <c r="WMX103"/>
      <c r="WMY103"/>
      <c r="WMZ103"/>
      <c r="WNA103"/>
      <c r="WNB103"/>
      <c r="WNC103"/>
      <c r="WND103"/>
      <c r="WNE103"/>
      <c r="WNF103"/>
      <c r="WNG103"/>
      <c r="WNH103"/>
      <c r="WNI103"/>
      <c r="WNJ103"/>
      <c r="WNK103"/>
      <c r="WNL103"/>
      <c r="WNM103"/>
      <c r="WNN103"/>
      <c r="WNO103"/>
      <c r="WNP103"/>
      <c r="WNQ103"/>
      <c r="WNR103"/>
      <c r="WNS103"/>
      <c r="WNT103"/>
      <c r="WNU103"/>
      <c r="WNV103"/>
      <c r="WNW103"/>
      <c r="WNX103"/>
      <c r="WNY103"/>
      <c r="WNZ103"/>
      <c r="WOA103"/>
      <c r="WOB103"/>
      <c r="WOC103"/>
      <c r="WOD103"/>
      <c r="WOE103"/>
      <c r="WOF103"/>
      <c r="WOG103"/>
      <c r="WOH103"/>
      <c r="WOI103"/>
      <c r="WOJ103"/>
      <c r="WOK103"/>
      <c r="WOL103"/>
      <c r="WOM103"/>
      <c r="WON103"/>
      <c r="WOO103"/>
      <c r="WOP103"/>
      <c r="WOQ103"/>
      <c r="WOR103"/>
      <c r="WOS103"/>
      <c r="WOT103"/>
      <c r="WOU103"/>
      <c r="WOV103"/>
      <c r="WOW103"/>
      <c r="WOX103"/>
      <c r="WOY103"/>
      <c r="WOZ103"/>
      <c r="WPA103"/>
      <c r="WPB103"/>
      <c r="WPC103"/>
      <c r="WPD103"/>
      <c r="WPE103"/>
      <c r="WPF103"/>
      <c r="WPG103"/>
      <c r="WPH103"/>
      <c r="WPI103"/>
      <c r="WPJ103"/>
      <c r="WPK103"/>
      <c r="WPL103"/>
      <c r="WPM103"/>
      <c r="WPN103"/>
      <c r="WPO103"/>
      <c r="WPP103"/>
      <c r="WPQ103"/>
      <c r="WPR103"/>
      <c r="WPS103"/>
      <c r="WPT103"/>
      <c r="WPU103"/>
      <c r="WPV103"/>
      <c r="WPW103"/>
      <c r="WPX103"/>
      <c r="WPY103"/>
      <c r="WPZ103"/>
      <c r="WQA103"/>
      <c r="WQB103"/>
      <c r="WQC103"/>
      <c r="WQD103"/>
      <c r="WQE103"/>
      <c r="WQF103"/>
      <c r="WQG103"/>
      <c r="WQH103"/>
      <c r="WQI103"/>
      <c r="WQJ103"/>
      <c r="WQK103"/>
      <c r="WQL103"/>
      <c r="WQM103"/>
      <c r="WQN103"/>
      <c r="WQO103"/>
      <c r="WQP103"/>
      <c r="WQQ103"/>
      <c r="WQR103"/>
      <c r="WQS103"/>
      <c r="WQT103"/>
      <c r="WQU103"/>
      <c r="WQV103"/>
      <c r="WQW103"/>
      <c r="WQX103"/>
      <c r="WQY103"/>
      <c r="WQZ103"/>
      <c r="WRA103"/>
      <c r="WRB103"/>
      <c r="WRC103"/>
      <c r="WRD103"/>
      <c r="WRE103"/>
      <c r="WRF103"/>
      <c r="WRG103"/>
      <c r="WRH103"/>
      <c r="WRI103"/>
      <c r="WRJ103"/>
      <c r="WRK103"/>
      <c r="WRL103"/>
      <c r="WRM103"/>
      <c r="WRN103"/>
      <c r="WRO103"/>
      <c r="WRP103"/>
      <c r="WRQ103"/>
      <c r="WRR103"/>
      <c r="WRS103"/>
      <c r="WRT103"/>
      <c r="WRU103"/>
      <c r="WRV103"/>
      <c r="WRW103"/>
      <c r="WRX103"/>
      <c r="WRY103"/>
      <c r="WRZ103"/>
      <c r="WSA103"/>
      <c r="WSB103"/>
      <c r="WSC103"/>
      <c r="WSD103"/>
      <c r="WSE103"/>
      <c r="WSF103"/>
      <c r="WSG103"/>
      <c r="WSH103"/>
      <c r="WSI103"/>
      <c r="WSJ103"/>
      <c r="WSK103"/>
      <c r="WSL103"/>
      <c r="WSM103"/>
      <c r="WSN103"/>
      <c r="WSO103"/>
      <c r="WSP103"/>
      <c r="WSQ103"/>
      <c r="WSR103"/>
      <c r="WSS103"/>
      <c r="WST103"/>
      <c r="WSU103"/>
      <c r="WSV103"/>
      <c r="WSW103"/>
      <c r="WSX103"/>
      <c r="WSY103"/>
      <c r="WSZ103"/>
      <c r="WTA103"/>
      <c r="WTB103"/>
      <c r="WTC103"/>
      <c r="WTD103"/>
      <c r="WTE103"/>
      <c r="WTF103"/>
      <c r="WTG103"/>
      <c r="WTH103"/>
      <c r="WTI103"/>
      <c r="WTJ103"/>
      <c r="WTK103"/>
      <c r="WTL103"/>
      <c r="WTM103"/>
      <c r="WTN103"/>
      <c r="WTO103"/>
      <c r="WTP103"/>
      <c r="WTQ103"/>
      <c r="WTR103"/>
      <c r="WTS103"/>
      <c r="WTT103"/>
      <c r="WTU103"/>
      <c r="WTV103"/>
      <c r="WTW103"/>
      <c r="WTX103"/>
      <c r="WTY103"/>
      <c r="WTZ103"/>
      <c r="WUA103"/>
      <c r="WUB103"/>
      <c r="WUC103"/>
      <c r="WUD103"/>
      <c r="WUE103"/>
      <c r="WUF103"/>
      <c r="WUG103"/>
      <c r="WUH103"/>
      <c r="WUI103"/>
      <c r="WUJ103"/>
      <c r="WUK103"/>
      <c r="WUL103"/>
      <c r="WUM103"/>
      <c r="WUN103"/>
      <c r="WUO103"/>
      <c r="WUP103"/>
      <c r="WUQ103"/>
      <c r="WUR103"/>
      <c r="WUS103"/>
      <c r="WUT103"/>
      <c r="WUU103"/>
      <c r="WUV103"/>
      <c r="WUW103"/>
      <c r="WUX103"/>
      <c r="WUY103"/>
      <c r="WUZ103"/>
      <c r="WVA103"/>
      <c r="WVB103"/>
      <c r="WVC103"/>
      <c r="WVD103"/>
      <c r="WVE103"/>
      <c r="WVF103"/>
      <c r="WVG103"/>
      <c r="WVH103"/>
      <c r="WVI103"/>
      <c r="WVJ103"/>
      <c r="WVK103"/>
      <c r="WVL103"/>
      <c r="WVM103"/>
      <c r="WVN103"/>
      <c r="WVO103"/>
      <c r="WVP103"/>
      <c r="WVQ103"/>
      <c r="WVR103"/>
      <c r="WVS103"/>
      <c r="WVT103"/>
      <c r="WVU103"/>
      <c r="WVV103"/>
      <c r="WVW103"/>
      <c r="WVX103"/>
      <c r="WVY103"/>
      <c r="WVZ103"/>
      <c r="WWA103"/>
      <c r="WWB103"/>
      <c r="WWC103"/>
      <c r="WWD103"/>
      <c r="WWE103"/>
      <c r="WWF103"/>
      <c r="WWG103"/>
      <c r="WWH103"/>
      <c r="WWI103"/>
      <c r="WWJ103"/>
      <c r="WWK103"/>
      <c r="WWL103"/>
      <c r="WWM103"/>
      <c r="WWN103"/>
      <c r="WWO103"/>
      <c r="WWP103"/>
      <c r="WWQ103"/>
      <c r="WWR103"/>
      <c r="WWS103"/>
      <c r="WWT103"/>
      <c r="WWU103"/>
      <c r="WWV103"/>
      <c r="WWW103"/>
      <c r="WWX103"/>
      <c r="WWY103"/>
      <c r="WWZ103"/>
      <c r="WXA103"/>
      <c r="WXB103"/>
      <c r="WXC103"/>
      <c r="WXD103"/>
      <c r="WXE103"/>
      <c r="WXF103"/>
      <c r="WXG103"/>
      <c r="WXH103"/>
      <c r="WXI103"/>
      <c r="WXJ103"/>
      <c r="WXK103"/>
      <c r="WXL103"/>
      <c r="WXM103"/>
      <c r="WXN103"/>
      <c r="WXO103"/>
      <c r="WXP103"/>
      <c r="WXQ103"/>
      <c r="WXR103"/>
      <c r="WXS103"/>
      <c r="WXT103"/>
      <c r="WXU103"/>
      <c r="WXV103"/>
      <c r="WXW103"/>
      <c r="WXX103"/>
      <c r="WXY103"/>
      <c r="WXZ103"/>
      <c r="WYA103"/>
      <c r="WYB103"/>
      <c r="WYC103"/>
      <c r="WYD103"/>
      <c r="WYE103"/>
      <c r="WYF103"/>
      <c r="WYG103"/>
      <c r="WYH103"/>
      <c r="WYI103"/>
      <c r="WYJ103"/>
      <c r="WYK103"/>
      <c r="WYL103"/>
      <c r="WYM103"/>
      <c r="WYN103"/>
      <c r="WYO103"/>
      <c r="WYP103"/>
      <c r="WYQ103"/>
      <c r="WYR103"/>
      <c r="WYS103"/>
      <c r="WYT103"/>
      <c r="WYU103"/>
      <c r="WYV103"/>
      <c r="WYW103"/>
      <c r="WYX103"/>
      <c r="WYY103"/>
      <c r="WYZ103"/>
      <c r="WZA103"/>
      <c r="WZB103"/>
      <c r="WZC103"/>
      <c r="WZD103"/>
      <c r="WZE103"/>
      <c r="WZF103"/>
      <c r="WZG103"/>
      <c r="WZH103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  <c r="XBQ103"/>
      <c r="XBR103"/>
      <c r="XBS103"/>
      <c r="XBT103"/>
      <c r="XBU103"/>
      <c r="XBV103"/>
      <c r="XBW103"/>
      <c r="XBX103"/>
      <c r="XBY103"/>
      <c r="XBZ103"/>
      <c r="XCA103"/>
      <c r="XCB103"/>
      <c r="XCC103"/>
      <c r="XCD103"/>
      <c r="XCE103"/>
      <c r="XCF103"/>
      <c r="XCG103"/>
      <c r="XCH103"/>
      <c r="XCI103"/>
      <c r="XCJ103"/>
      <c r="XCK103"/>
      <c r="XCL103"/>
      <c r="XCM103"/>
      <c r="XCN103"/>
      <c r="XCO103"/>
      <c r="XCP103"/>
      <c r="XCQ103"/>
      <c r="XCR103"/>
      <c r="XCS103"/>
      <c r="XCT103"/>
      <c r="XCU103"/>
      <c r="XCV103"/>
      <c r="XCW103"/>
      <c r="XCX103"/>
      <c r="XCY103"/>
      <c r="XCZ103"/>
      <c r="XDA103"/>
      <c r="XDB103"/>
      <c r="XDC103"/>
      <c r="XDD103"/>
      <c r="XDE103"/>
      <c r="XDF103"/>
      <c r="XDG103"/>
      <c r="XDH103"/>
      <c r="XDI103"/>
      <c r="XDJ103"/>
      <c r="XDK103"/>
      <c r="XDL10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  <c r="XFA103"/>
      <c r="XFB103"/>
      <c r="XFC103"/>
      <c r="XFD103"/>
    </row>
    <row r="104" spans="1:16 15873:16384">
      <c r="A104" s="24"/>
      <c r="B104" s="21"/>
      <c r="C104" s="22"/>
      <c r="D104" s="21"/>
      <c r="E104" s="21"/>
      <c r="F104" s="21"/>
      <c r="G104" s="21"/>
      <c r="H104" s="23"/>
      <c r="I104" s="7"/>
      <c r="J104" s="21">
        <v>1</v>
      </c>
      <c r="K104" s="21" t="s">
        <v>40</v>
      </c>
      <c r="L104" s="21">
        <v>1</v>
      </c>
      <c r="M104" s="21" t="s">
        <v>97</v>
      </c>
      <c r="N104" s="23">
        <v>200</v>
      </c>
      <c r="O104" s="7">
        <f>J104*L104*N104</f>
        <v>200</v>
      </c>
      <c r="P104" s="6" t="s">
        <v>127</v>
      </c>
      <c r="WLM104"/>
      <c r="WLN104"/>
      <c r="WLO104"/>
      <c r="WLP104"/>
      <c r="WLQ104"/>
      <c r="WLR104"/>
      <c r="WLS104"/>
      <c r="WLT104"/>
      <c r="WLU104"/>
      <c r="WLV104"/>
      <c r="WLW104"/>
      <c r="WLX104"/>
      <c r="WLY104"/>
      <c r="WLZ104"/>
      <c r="WMA104"/>
      <c r="WMB104"/>
      <c r="WMC104"/>
      <c r="WMD104"/>
      <c r="WME104"/>
      <c r="WMF104"/>
      <c r="WMG104"/>
      <c r="WMH104"/>
      <c r="WMI104"/>
      <c r="WMJ104"/>
      <c r="WMK104"/>
      <c r="WML104"/>
      <c r="WMM104"/>
      <c r="WMN104"/>
      <c r="WMO104"/>
      <c r="WMP104"/>
      <c r="WMQ104"/>
      <c r="WMR104"/>
      <c r="WMS104"/>
      <c r="WMT104"/>
      <c r="WMU104"/>
      <c r="WMV104"/>
      <c r="WMW104"/>
      <c r="WMX104"/>
      <c r="WMY104"/>
      <c r="WMZ104"/>
      <c r="WNA104"/>
      <c r="WNB104"/>
      <c r="WNC104"/>
      <c r="WND104"/>
      <c r="WNE104"/>
      <c r="WNF104"/>
      <c r="WNG104"/>
      <c r="WNH104"/>
      <c r="WNI104"/>
      <c r="WNJ104"/>
      <c r="WNK104"/>
      <c r="WNL104"/>
      <c r="WNM104"/>
      <c r="WNN104"/>
      <c r="WNO104"/>
      <c r="WNP104"/>
      <c r="WNQ104"/>
      <c r="WNR104"/>
      <c r="WNS104"/>
      <c r="WNT104"/>
      <c r="WNU104"/>
      <c r="WNV104"/>
      <c r="WNW104"/>
      <c r="WNX104"/>
      <c r="WNY104"/>
      <c r="WNZ104"/>
      <c r="WOA104"/>
      <c r="WOB104"/>
      <c r="WOC104"/>
      <c r="WOD104"/>
      <c r="WOE104"/>
      <c r="WOF104"/>
      <c r="WOG104"/>
      <c r="WOH104"/>
      <c r="WOI104"/>
      <c r="WOJ104"/>
      <c r="WOK104"/>
      <c r="WOL104"/>
      <c r="WOM104"/>
      <c r="WON104"/>
      <c r="WOO104"/>
      <c r="WOP104"/>
      <c r="WOQ104"/>
      <c r="WOR104"/>
      <c r="WOS104"/>
      <c r="WOT104"/>
      <c r="WOU104"/>
      <c r="WOV104"/>
      <c r="WOW104"/>
      <c r="WOX104"/>
      <c r="WOY104"/>
      <c r="WOZ104"/>
      <c r="WPA104"/>
      <c r="WPB104"/>
      <c r="WPC104"/>
      <c r="WPD104"/>
      <c r="WPE104"/>
      <c r="WPF104"/>
      <c r="WPG104"/>
      <c r="WPH104"/>
      <c r="WPI104"/>
      <c r="WPJ104"/>
      <c r="WPK104"/>
      <c r="WPL104"/>
      <c r="WPM104"/>
      <c r="WPN104"/>
      <c r="WPO104"/>
      <c r="WPP104"/>
      <c r="WPQ104"/>
      <c r="WPR104"/>
      <c r="WPS104"/>
      <c r="WPT104"/>
      <c r="WPU104"/>
      <c r="WPV104"/>
      <c r="WPW104"/>
      <c r="WPX104"/>
      <c r="WPY104"/>
      <c r="WPZ104"/>
      <c r="WQA104"/>
      <c r="WQB104"/>
      <c r="WQC104"/>
      <c r="WQD104"/>
      <c r="WQE104"/>
      <c r="WQF104"/>
      <c r="WQG104"/>
      <c r="WQH104"/>
      <c r="WQI104"/>
      <c r="WQJ104"/>
      <c r="WQK104"/>
      <c r="WQL104"/>
      <c r="WQM104"/>
      <c r="WQN104"/>
      <c r="WQO104"/>
      <c r="WQP104"/>
      <c r="WQQ104"/>
      <c r="WQR104"/>
      <c r="WQS104"/>
      <c r="WQT104"/>
      <c r="WQU104"/>
      <c r="WQV104"/>
      <c r="WQW104"/>
      <c r="WQX104"/>
      <c r="WQY104"/>
      <c r="WQZ104"/>
      <c r="WRA104"/>
      <c r="WRB104"/>
      <c r="WRC104"/>
      <c r="WRD104"/>
      <c r="WRE104"/>
      <c r="WRF104"/>
      <c r="WRG104"/>
      <c r="WRH104"/>
      <c r="WRI104"/>
      <c r="WRJ104"/>
      <c r="WRK104"/>
      <c r="WRL104"/>
      <c r="WRM104"/>
      <c r="WRN104"/>
      <c r="WRO104"/>
      <c r="WRP104"/>
      <c r="WRQ104"/>
      <c r="WRR104"/>
      <c r="WRS104"/>
      <c r="WRT104"/>
      <c r="WRU104"/>
      <c r="WRV104"/>
      <c r="WRW104"/>
      <c r="WRX104"/>
      <c r="WRY104"/>
      <c r="WRZ104"/>
      <c r="WSA104"/>
      <c r="WSB104"/>
      <c r="WSC104"/>
      <c r="WSD104"/>
      <c r="WSE104"/>
      <c r="WSF104"/>
      <c r="WSG104"/>
      <c r="WSH104"/>
      <c r="WSI104"/>
      <c r="WSJ104"/>
      <c r="WSK104"/>
      <c r="WSL104"/>
      <c r="WSM104"/>
      <c r="WSN104"/>
      <c r="WSO104"/>
      <c r="WSP104"/>
      <c r="WSQ104"/>
      <c r="WSR104"/>
      <c r="WSS104"/>
      <c r="WST104"/>
      <c r="WSU104"/>
      <c r="WSV104"/>
      <c r="WSW104"/>
      <c r="WSX104"/>
      <c r="WSY104"/>
      <c r="WSZ104"/>
      <c r="WTA104"/>
      <c r="WTB104"/>
      <c r="WTC104"/>
      <c r="WTD104"/>
      <c r="WTE104"/>
      <c r="WTF104"/>
      <c r="WTG104"/>
      <c r="WTH104"/>
      <c r="WTI104"/>
      <c r="WTJ104"/>
      <c r="WTK104"/>
      <c r="WTL104"/>
      <c r="WTM104"/>
      <c r="WTN104"/>
      <c r="WTO104"/>
      <c r="WTP104"/>
      <c r="WTQ104"/>
      <c r="WTR104"/>
      <c r="WTS104"/>
      <c r="WTT104"/>
      <c r="WTU104"/>
      <c r="WTV104"/>
      <c r="WTW104"/>
      <c r="WTX104"/>
      <c r="WTY104"/>
      <c r="WTZ104"/>
      <c r="WUA104"/>
      <c r="WUB104"/>
      <c r="WUC104"/>
      <c r="WUD104"/>
      <c r="WUE104"/>
      <c r="WUF104"/>
      <c r="WUG104"/>
      <c r="WUH104"/>
      <c r="WUI104"/>
      <c r="WUJ104"/>
      <c r="WUK104"/>
      <c r="WUL104"/>
      <c r="WUM104"/>
      <c r="WUN104"/>
      <c r="WUO104"/>
      <c r="WUP104"/>
      <c r="WUQ104"/>
      <c r="WUR104"/>
      <c r="WUS104"/>
      <c r="WUT104"/>
      <c r="WUU104"/>
      <c r="WUV104"/>
      <c r="WUW104"/>
      <c r="WUX104"/>
      <c r="WUY104"/>
      <c r="WUZ104"/>
      <c r="WVA104"/>
      <c r="WVB104"/>
      <c r="WVC104"/>
      <c r="WVD104"/>
      <c r="WVE104"/>
      <c r="WVF104"/>
      <c r="WVG104"/>
      <c r="WVH104"/>
      <c r="WVI104"/>
      <c r="WVJ104"/>
      <c r="WVK104"/>
      <c r="WVL104"/>
      <c r="WVM104"/>
      <c r="WVN104"/>
      <c r="WVO104"/>
      <c r="WVP104"/>
      <c r="WVQ104"/>
      <c r="WVR104"/>
      <c r="WVS104"/>
      <c r="WVT104"/>
      <c r="WVU104"/>
      <c r="WVV104"/>
      <c r="WVW104"/>
      <c r="WVX104"/>
      <c r="WVY104"/>
      <c r="WVZ104"/>
      <c r="WWA104"/>
      <c r="WWB104"/>
      <c r="WWC104"/>
      <c r="WWD104"/>
      <c r="WWE104"/>
      <c r="WWF104"/>
      <c r="WWG104"/>
      <c r="WWH104"/>
      <c r="WWI104"/>
      <c r="WWJ104"/>
      <c r="WWK104"/>
      <c r="WWL104"/>
      <c r="WWM104"/>
      <c r="WWN104"/>
      <c r="WWO104"/>
      <c r="WWP104"/>
      <c r="WWQ104"/>
      <c r="WWR104"/>
      <c r="WWS104"/>
      <c r="WWT104"/>
      <c r="WWU104"/>
      <c r="WWV104"/>
      <c r="WWW104"/>
      <c r="WWX104"/>
      <c r="WWY104"/>
      <c r="WWZ104"/>
      <c r="WXA104"/>
      <c r="WXB104"/>
      <c r="WXC104"/>
      <c r="WXD104"/>
      <c r="WXE104"/>
      <c r="WXF104"/>
      <c r="WXG104"/>
      <c r="WXH104"/>
      <c r="WXI104"/>
      <c r="WXJ104"/>
      <c r="WXK104"/>
      <c r="WXL104"/>
      <c r="WXM104"/>
      <c r="WXN104"/>
      <c r="WXO104"/>
      <c r="WXP104"/>
      <c r="WXQ104"/>
      <c r="WXR104"/>
      <c r="WXS104"/>
      <c r="WXT104"/>
      <c r="WXU104"/>
      <c r="WXV104"/>
      <c r="WXW104"/>
      <c r="WXX104"/>
      <c r="WXY104"/>
      <c r="WXZ104"/>
      <c r="WYA104"/>
      <c r="WYB104"/>
      <c r="WYC104"/>
      <c r="WYD104"/>
      <c r="WYE104"/>
      <c r="WYF104"/>
      <c r="WYG104"/>
      <c r="WYH104"/>
      <c r="WYI104"/>
      <c r="WYJ104"/>
      <c r="WYK104"/>
      <c r="WYL104"/>
      <c r="WYM104"/>
      <c r="WYN104"/>
      <c r="WYO104"/>
      <c r="WYP104"/>
      <c r="WYQ104"/>
      <c r="WYR104"/>
      <c r="WYS104"/>
      <c r="WYT104"/>
      <c r="WYU104"/>
      <c r="WYV104"/>
      <c r="WYW104"/>
      <c r="WYX104"/>
      <c r="WYY104"/>
      <c r="WYZ104"/>
      <c r="WZA104"/>
      <c r="WZB104"/>
      <c r="WZC104"/>
      <c r="WZD104"/>
      <c r="WZE104"/>
      <c r="WZF104"/>
      <c r="WZG104"/>
      <c r="WZH104"/>
      <c r="WZI104"/>
      <c r="WZJ104"/>
      <c r="WZK104"/>
      <c r="WZL104"/>
      <c r="WZM104"/>
      <c r="WZN104"/>
      <c r="WZO104"/>
      <c r="WZP104"/>
      <c r="WZQ104"/>
      <c r="WZR104"/>
      <c r="WZS104"/>
      <c r="WZT104"/>
      <c r="WZU104"/>
      <c r="WZV104"/>
      <c r="WZW104"/>
      <c r="WZX104"/>
      <c r="WZY104"/>
      <c r="WZZ104"/>
      <c r="XAA104"/>
      <c r="XAB104"/>
      <c r="XAC104"/>
      <c r="XAD104"/>
      <c r="XAE104"/>
      <c r="XAF104"/>
      <c r="XAG104"/>
      <c r="XAH104"/>
      <c r="XAI104"/>
      <c r="XAJ104"/>
      <c r="XAK104"/>
      <c r="XAL104"/>
      <c r="XAM104"/>
      <c r="XAN104"/>
      <c r="XAO104"/>
      <c r="XAP104"/>
      <c r="XAQ104"/>
      <c r="XAR104"/>
      <c r="XAS104"/>
      <c r="XAT104"/>
      <c r="XAU104"/>
      <c r="XAV104"/>
      <c r="XAW104"/>
      <c r="XAX104"/>
      <c r="XAY104"/>
      <c r="XAZ104"/>
      <c r="XBA104"/>
      <c r="XBB104"/>
      <c r="XBC104"/>
      <c r="XBD104"/>
      <c r="XBE104"/>
      <c r="XBF104"/>
      <c r="XBG104"/>
      <c r="XBH104"/>
      <c r="XBI104"/>
      <c r="XBJ104"/>
      <c r="XBK104"/>
      <c r="XBL104"/>
      <c r="XBM104"/>
      <c r="XBN104"/>
      <c r="XBO104"/>
      <c r="XBP104"/>
      <c r="XBQ104"/>
      <c r="XBR104"/>
      <c r="XBS104"/>
      <c r="XBT104"/>
      <c r="XBU104"/>
      <c r="XBV104"/>
      <c r="XBW104"/>
      <c r="XBX104"/>
      <c r="XBY104"/>
      <c r="XBZ104"/>
      <c r="XCA104"/>
      <c r="XCB104"/>
      <c r="XCC104"/>
      <c r="XCD104"/>
      <c r="XCE104"/>
      <c r="XCF104"/>
      <c r="XCG104"/>
      <c r="XCH104"/>
      <c r="XCI104"/>
      <c r="XCJ104"/>
      <c r="XCK104"/>
      <c r="XCL104"/>
      <c r="XCM104"/>
      <c r="XCN104"/>
      <c r="XCO104"/>
      <c r="XCP104"/>
      <c r="XCQ104"/>
      <c r="XCR104"/>
      <c r="XCS104"/>
      <c r="XCT104"/>
      <c r="XCU104"/>
      <c r="XCV104"/>
      <c r="XCW104"/>
      <c r="XCX104"/>
      <c r="XCY104"/>
      <c r="XCZ104"/>
      <c r="XDA104"/>
      <c r="XDB104"/>
      <c r="XDC104"/>
      <c r="XDD104"/>
      <c r="XDE104"/>
      <c r="XDF104"/>
      <c r="XDG104"/>
      <c r="XDH104"/>
      <c r="XDI104"/>
      <c r="XDJ104"/>
      <c r="XDK104"/>
      <c r="XDL104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  <c r="XEU104"/>
      <c r="XEV104"/>
      <c r="XEW104"/>
      <c r="XEX104"/>
      <c r="XEY104"/>
      <c r="XEZ104"/>
      <c r="XFA104"/>
      <c r="XFB104"/>
      <c r="XFC104"/>
      <c r="XFD104"/>
    </row>
    <row r="105" spans="1:16 15873:16384">
      <c r="A105" s="24"/>
      <c r="B105" s="21"/>
      <c r="C105" s="22"/>
      <c r="D105" s="21"/>
      <c r="E105" s="21"/>
      <c r="F105" s="21"/>
      <c r="G105" s="21"/>
      <c r="H105" s="23"/>
      <c r="I105" s="7"/>
      <c r="J105" s="21">
        <v>1</v>
      </c>
      <c r="K105" s="21" t="s">
        <v>124</v>
      </c>
      <c r="L105" s="21">
        <v>1</v>
      </c>
      <c r="M105" s="21" t="s">
        <v>125</v>
      </c>
      <c r="N105" s="23">
        <v>25</v>
      </c>
      <c r="O105" s="7">
        <f>J105*L105*N105</f>
        <v>25</v>
      </c>
      <c r="P105" s="6" t="s">
        <v>128</v>
      </c>
      <c r="WLM105"/>
      <c r="WLN105"/>
      <c r="WLO105"/>
      <c r="WLP105"/>
      <c r="WLQ105"/>
      <c r="WLR105"/>
      <c r="WLS105"/>
      <c r="WLT105"/>
      <c r="WLU105"/>
      <c r="WLV105"/>
      <c r="WLW105"/>
      <c r="WLX105"/>
      <c r="WLY105"/>
      <c r="WLZ105"/>
      <c r="WMA105"/>
      <c r="WMB105"/>
      <c r="WMC105"/>
      <c r="WMD105"/>
      <c r="WME105"/>
      <c r="WMF105"/>
      <c r="WMG105"/>
      <c r="WMH105"/>
      <c r="WMI105"/>
      <c r="WMJ105"/>
      <c r="WMK105"/>
      <c r="WML105"/>
      <c r="WMM105"/>
      <c r="WMN105"/>
      <c r="WMO105"/>
      <c r="WMP105"/>
      <c r="WMQ105"/>
      <c r="WMR105"/>
      <c r="WMS105"/>
      <c r="WMT105"/>
      <c r="WMU105"/>
      <c r="WMV105"/>
      <c r="WMW105"/>
      <c r="WMX105"/>
      <c r="WMY105"/>
      <c r="WMZ105"/>
      <c r="WNA105"/>
      <c r="WNB105"/>
      <c r="WNC105"/>
      <c r="WND105"/>
      <c r="WNE105"/>
      <c r="WNF105"/>
      <c r="WNG105"/>
      <c r="WNH105"/>
      <c r="WNI105"/>
      <c r="WNJ105"/>
      <c r="WNK105"/>
      <c r="WNL105"/>
      <c r="WNM105"/>
      <c r="WNN105"/>
      <c r="WNO105"/>
      <c r="WNP105"/>
      <c r="WNQ105"/>
      <c r="WNR105"/>
      <c r="WNS105"/>
      <c r="WNT105"/>
      <c r="WNU105"/>
      <c r="WNV105"/>
      <c r="WNW105"/>
      <c r="WNX105"/>
      <c r="WNY105"/>
      <c r="WNZ105"/>
      <c r="WOA105"/>
      <c r="WOB105"/>
      <c r="WOC105"/>
      <c r="WOD105"/>
      <c r="WOE105"/>
      <c r="WOF105"/>
      <c r="WOG105"/>
      <c r="WOH105"/>
      <c r="WOI105"/>
      <c r="WOJ105"/>
      <c r="WOK105"/>
      <c r="WOL105"/>
      <c r="WOM105"/>
      <c r="WON105"/>
      <c r="WOO105"/>
      <c r="WOP105"/>
      <c r="WOQ105"/>
      <c r="WOR105"/>
      <c r="WOS105"/>
      <c r="WOT105"/>
      <c r="WOU105"/>
      <c r="WOV105"/>
      <c r="WOW105"/>
      <c r="WOX105"/>
      <c r="WOY105"/>
      <c r="WOZ105"/>
      <c r="WPA105"/>
      <c r="WPB105"/>
      <c r="WPC105"/>
      <c r="WPD105"/>
      <c r="WPE105"/>
      <c r="WPF105"/>
      <c r="WPG105"/>
      <c r="WPH105"/>
      <c r="WPI105"/>
      <c r="WPJ105"/>
      <c r="WPK105"/>
      <c r="WPL105"/>
      <c r="WPM105"/>
      <c r="WPN105"/>
      <c r="WPO105"/>
      <c r="WPP105"/>
      <c r="WPQ105"/>
      <c r="WPR105"/>
      <c r="WPS105"/>
      <c r="WPT105"/>
      <c r="WPU105"/>
      <c r="WPV105"/>
      <c r="WPW105"/>
      <c r="WPX105"/>
      <c r="WPY105"/>
      <c r="WPZ105"/>
      <c r="WQA105"/>
      <c r="WQB105"/>
      <c r="WQC105"/>
      <c r="WQD105"/>
      <c r="WQE105"/>
      <c r="WQF105"/>
      <c r="WQG105"/>
      <c r="WQH105"/>
      <c r="WQI105"/>
      <c r="WQJ105"/>
      <c r="WQK105"/>
      <c r="WQL105"/>
      <c r="WQM105"/>
      <c r="WQN105"/>
      <c r="WQO105"/>
      <c r="WQP105"/>
      <c r="WQQ105"/>
      <c r="WQR105"/>
      <c r="WQS105"/>
      <c r="WQT105"/>
      <c r="WQU105"/>
      <c r="WQV105"/>
      <c r="WQW105"/>
      <c r="WQX105"/>
      <c r="WQY105"/>
      <c r="WQZ105"/>
      <c r="WRA105"/>
      <c r="WRB105"/>
      <c r="WRC105"/>
      <c r="WRD105"/>
      <c r="WRE105"/>
      <c r="WRF105"/>
      <c r="WRG105"/>
      <c r="WRH105"/>
      <c r="WRI105"/>
      <c r="WRJ105"/>
      <c r="WRK105"/>
      <c r="WRL105"/>
      <c r="WRM105"/>
      <c r="WRN105"/>
      <c r="WRO105"/>
      <c r="WRP105"/>
      <c r="WRQ105"/>
      <c r="WRR105"/>
      <c r="WRS105"/>
      <c r="WRT105"/>
      <c r="WRU105"/>
      <c r="WRV105"/>
      <c r="WRW105"/>
      <c r="WRX105"/>
      <c r="WRY105"/>
      <c r="WRZ105"/>
      <c r="WSA105"/>
      <c r="WSB105"/>
      <c r="WSC105"/>
      <c r="WSD105"/>
      <c r="WSE105"/>
      <c r="WSF105"/>
      <c r="WSG105"/>
      <c r="WSH105"/>
      <c r="WSI105"/>
      <c r="WSJ105"/>
      <c r="WSK105"/>
      <c r="WSL105"/>
      <c r="WSM105"/>
      <c r="WSN105"/>
      <c r="WSO105"/>
      <c r="WSP105"/>
      <c r="WSQ105"/>
      <c r="WSR105"/>
      <c r="WSS105"/>
      <c r="WST105"/>
      <c r="WSU105"/>
      <c r="WSV105"/>
      <c r="WSW105"/>
      <c r="WSX105"/>
      <c r="WSY105"/>
      <c r="WSZ105"/>
      <c r="WTA105"/>
      <c r="WTB105"/>
      <c r="WTC105"/>
      <c r="WTD105"/>
      <c r="WTE105"/>
      <c r="WTF105"/>
      <c r="WTG105"/>
      <c r="WTH105"/>
      <c r="WTI105"/>
      <c r="WTJ105"/>
      <c r="WTK105"/>
      <c r="WTL105"/>
      <c r="WTM105"/>
      <c r="WTN105"/>
      <c r="WTO105"/>
      <c r="WTP105"/>
      <c r="WTQ105"/>
      <c r="WTR105"/>
      <c r="WTS105"/>
      <c r="WTT105"/>
      <c r="WTU105"/>
      <c r="WTV105"/>
      <c r="WTW105"/>
      <c r="WTX105"/>
      <c r="WTY105"/>
      <c r="WTZ105"/>
      <c r="WUA105"/>
      <c r="WUB105"/>
      <c r="WUC105"/>
      <c r="WUD105"/>
      <c r="WUE105"/>
      <c r="WUF105"/>
      <c r="WUG105"/>
      <c r="WUH105"/>
      <c r="WUI105"/>
      <c r="WUJ105"/>
      <c r="WUK105"/>
      <c r="WUL105"/>
      <c r="WUM105"/>
      <c r="WUN105"/>
      <c r="WUO105"/>
      <c r="WUP105"/>
      <c r="WUQ105"/>
      <c r="WUR105"/>
      <c r="WUS105"/>
      <c r="WUT105"/>
      <c r="WUU105"/>
      <c r="WUV105"/>
      <c r="WUW105"/>
      <c r="WUX105"/>
      <c r="WUY105"/>
      <c r="WUZ105"/>
      <c r="WVA105"/>
      <c r="WVB105"/>
      <c r="WVC105"/>
      <c r="WVD105"/>
      <c r="WVE105"/>
      <c r="WVF105"/>
      <c r="WVG105"/>
      <c r="WVH105"/>
      <c r="WVI105"/>
      <c r="WVJ105"/>
      <c r="WVK105"/>
      <c r="WVL105"/>
      <c r="WVM105"/>
      <c r="WVN105"/>
      <c r="WVO105"/>
      <c r="WVP105"/>
      <c r="WVQ105"/>
      <c r="WVR105"/>
      <c r="WVS105"/>
      <c r="WVT105"/>
      <c r="WVU105"/>
      <c r="WVV105"/>
      <c r="WVW105"/>
      <c r="WVX105"/>
      <c r="WVY105"/>
      <c r="WVZ105"/>
      <c r="WWA105"/>
      <c r="WWB105"/>
      <c r="WWC105"/>
      <c r="WWD105"/>
      <c r="WWE105"/>
      <c r="WWF105"/>
      <c r="WWG105"/>
      <c r="WWH105"/>
      <c r="WWI105"/>
      <c r="WWJ105"/>
      <c r="WWK105"/>
      <c r="WWL105"/>
      <c r="WWM105"/>
      <c r="WWN105"/>
      <c r="WWO105"/>
      <c r="WWP105"/>
      <c r="WWQ105"/>
      <c r="WWR105"/>
      <c r="WWS105"/>
      <c r="WWT105"/>
      <c r="WWU105"/>
      <c r="WWV105"/>
      <c r="WWW105"/>
      <c r="WWX105"/>
      <c r="WWY105"/>
      <c r="WWZ105"/>
      <c r="WXA105"/>
      <c r="WXB105"/>
      <c r="WXC105"/>
      <c r="WXD105"/>
      <c r="WXE105"/>
      <c r="WXF105"/>
      <c r="WXG105"/>
      <c r="WXH105"/>
      <c r="WXI105"/>
      <c r="WXJ105"/>
      <c r="WXK105"/>
      <c r="WXL105"/>
      <c r="WXM105"/>
      <c r="WXN105"/>
      <c r="WXO105"/>
      <c r="WXP105"/>
      <c r="WXQ105"/>
      <c r="WXR105"/>
      <c r="WXS105"/>
      <c r="WXT105"/>
      <c r="WXU105"/>
      <c r="WXV105"/>
      <c r="WXW105"/>
      <c r="WXX105"/>
      <c r="WXY105"/>
      <c r="WXZ105"/>
      <c r="WYA105"/>
      <c r="WYB105"/>
      <c r="WYC105"/>
      <c r="WYD105"/>
      <c r="WYE105"/>
      <c r="WYF105"/>
      <c r="WYG105"/>
      <c r="WYH105"/>
      <c r="WYI105"/>
      <c r="WYJ105"/>
      <c r="WYK105"/>
      <c r="WYL105"/>
      <c r="WYM105"/>
      <c r="WYN105"/>
      <c r="WYO105"/>
      <c r="WYP105"/>
      <c r="WYQ105"/>
      <c r="WYR105"/>
      <c r="WYS105"/>
      <c r="WYT105"/>
      <c r="WYU105"/>
      <c r="WYV105"/>
      <c r="WYW105"/>
      <c r="WYX105"/>
      <c r="WYY105"/>
      <c r="WYZ105"/>
      <c r="WZA105"/>
      <c r="WZB105"/>
      <c r="WZC105"/>
      <c r="WZD105"/>
      <c r="WZE105"/>
      <c r="WZF105"/>
      <c r="WZG105"/>
      <c r="WZH105"/>
      <c r="WZI105"/>
      <c r="WZJ105"/>
      <c r="WZK105"/>
      <c r="WZL105"/>
      <c r="WZM105"/>
      <c r="WZN105"/>
      <c r="WZO105"/>
      <c r="WZP105"/>
      <c r="WZQ105"/>
      <c r="WZR105"/>
      <c r="WZS105"/>
      <c r="WZT105"/>
      <c r="WZU105"/>
      <c r="WZV105"/>
      <c r="WZW105"/>
      <c r="WZX105"/>
      <c r="WZY105"/>
      <c r="WZZ105"/>
      <c r="XAA105"/>
      <c r="XAB105"/>
      <c r="XAC105"/>
      <c r="XAD105"/>
      <c r="XAE105"/>
      <c r="XAF105"/>
      <c r="XAG105"/>
      <c r="XAH105"/>
      <c r="XAI105"/>
      <c r="XAJ105"/>
      <c r="XAK105"/>
      <c r="XAL105"/>
      <c r="XAM105"/>
      <c r="XAN105"/>
      <c r="XAO105"/>
      <c r="XAP105"/>
      <c r="XAQ105"/>
      <c r="XAR105"/>
      <c r="XAS105"/>
      <c r="XAT105"/>
      <c r="XAU105"/>
      <c r="XAV105"/>
      <c r="XAW105"/>
      <c r="XAX105"/>
      <c r="XAY105"/>
      <c r="XAZ105"/>
      <c r="XBA105"/>
      <c r="XBB105"/>
      <c r="XBC105"/>
      <c r="XBD105"/>
      <c r="XBE105"/>
      <c r="XBF105"/>
      <c r="XBG105"/>
      <c r="XBH105"/>
      <c r="XBI105"/>
      <c r="XBJ105"/>
      <c r="XBK105"/>
      <c r="XBL105"/>
      <c r="XBM105"/>
      <c r="XBN105"/>
      <c r="XBO105"/>
      <c r="XBP105"/>
      <c r="XBQ105"/>
      <c r="XBR105"/>
      <c r="XBS105"/>
      <c r="XBT105"/>
      <c r="XBU105"/>
      <c r="XBV105"/>
      <c r="XBW105"/>
      <c r="XBX105"/>
      <c r="XBY105"/>
      <c r="XBZ105"/>
      <c r="XCA105"/>
      <c r="XCB105"/>
      <c r="XCC105"/>
      <c r="XCD105"/>
      <c r="XCE105"/>
      <c r="XCF105"/>
      <c r="XCG105"/>
      <c r="XCH105"/>
      <c r="XCI105"/>
      <c r="XCJ105"/>
      <c r="XCK105"/>
      <c r="XCL105"/>
      <c r="XCM105"/>
      <c r="XCN105"/>
      <c r="XCO105"/>
      <c r="XCP105"/>
      <c r="XCQ105"/>
      <c r="XCR105"/>
      <c r="XCS105"/>
      <c r="XCT105"/>
      <c r="XCU105"/>
      <c r="XCV105"/>
      <c r="XCW105"/>
      <c r="XCX105"/>
      <c r="XCY105"/>
      <c r="XCZ105"/>
      <c r="XDA105"/>
      <c r="XDB105"/>
      <c r="XDC105"/>
      <c r="XDD105"/>
      <c r="XDE105"/>
      <c r="XDF105"/>
      <c r="XDG105"/>
      <c r="XDH105"/>
      <c r="XDI105"/>
      <c r="XDJ105"/>
      <c r="XDK105"/>
      <c r="XDL10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  <c r="XFA105"/>
      <c r="XFB105"/>
      <c r="XFC105"/>
      <c r="XFD105"/>
    </row>
    <row r="106" spans="1:16 15873:16384">
      <c r="A106" s="24"/>
      <c r="B106" s="21"/>
      <c r="C106" s="22"/>
      <c r="D106" s="21"/>
      <c r="E106" s="21"/>
      <c r="F106" s="21"/>
      <c r="G106" s="21"/>
      <c r="H106" s="23"/>
      <c r="I106" s="7"/>
      <c r="J106" s="21">
        <v>1</v>
      </c>
      <c r="K106" s="21" t="s">
        <v>40</v>
      </c>
      <c r="L106" s="21">
        <v>1</v>
      </c>
      <c r="M106" s="21" t="s">
        <v>97</v>
      </c>
      <c r="N106" s="23">
        <v>394.4</v>
      </c>
      <c r="O106" s="7">
        <f t="shared" ref="O106:O112" si="9">J106*L106*N106</f>
        <v>394.4</v>
      </c>
      <c r="P106" s="6" t="s">
        <v>129</v>
      </c>
      <c r="WLM106"/>
      <c r="WLN106"/>
      <c r="WLO106"/>
      <c r="WLP106"/>
      <c r="WLQ106"/>
      <c r="WLR106"/>
      <c r="WLS106"/>
      <c r="WLT106"/>
      <c r="WLU106"/>
      <c r="WLV106"/>
      <c r="WLW106"/>
      <c r="WLX106"/>
      <c r="WLY106"/>
      <c r="WLZ106"/>
      <c r="WMA106"/>
      <c r="WMB106"/>
      <c r="WMC106"/>
      <c r="WMD106"/>
      <c r="WME106"/>
      <c r="WMF106"/>
      <c r="WMG106"/>
      <c r="WMH106"/>
      <c r="WMI106"/>
      <c r="WMJ106"/>
      <c r="WMK106"/>
      <c r="WML106"/>
      <c r="WMM106"/>
      <c r="WMN106"/>
      <c r="WMO106"/>
      <c r="WMP106"/>
      <c r="WMQ106"/>
      <c r="WMR106"/>
      <c r="WMS106"/>
      <c r="WMT106"/>
      <c r="WMU106"/>
      <c r="WMV106"/>
      <c r="WMW106"/>
      <c r="WMX106"/>
      <c r="WMY106"/>
      <c r="WMZ106"/>
      <c r="WNA106"/>
      <c r="WNB106"/>
      <c r="WNC106"/>
      <c r="WND106"/>
      <c r="WNE106"/>
      <c r="WNF106"/>
      <c r="WNG106"/>
      <c r="WNH106"/>
      <c r="WNI106"/>
      <c r="WNJ106"/>
      <c r="WNK106"/>
      <c r="WNL106"/>
      <c r="WNM106"/>
      <c r="WNN106"/>
      <c r="WNO106"/>
      <c r="WNP106"/>
      <c r="WNQ106"/>
      <c r="WNR106"/>
      <c r="WNS106"/>
      <c r="WNT106"/>
      <c r="WNU106"/>
      <c r="WNV106"/>
      <c r="WNW106"/>
      <c r="WNX106"/>
      <c r="WNY106"/>
      <c r="WNZ106"/>
      <c r="WOA106"/>
      <c r="WOB106"/>
      <c r="WOC106"/>
      <c r="WOD106"/>
      <c r="WOE106"/>
      <c r="WOF106"/>
      <c r="WOG106"/>
      <c r="WOH106"/>
      <c r="WOI106"/>
      <c r="WOJ106"/>
      <c r="WOK106"/>
      <c r="WOL106"/>
      <c r="WOM106"/>
      <c r="WON106"/>
      <c r="WOO106"/>
      <c r="WOP106"/>
      <c r="WOQ106"/>
      <c r="WOR106"/>
      <c r="WOS106"/>
      <c r="WOT106"/>
      <c r="WOU106"/>
      <c r="WOV106"/>
      <c r="WOW106"/>
      <c r="WOX106"/>
      <c r="WOY106"/>
      <c r="WOZ106"/>
      <c r="WPA106"/>
      <c r="WPB106"/>
      <c r="WPC106"/>
      <c r="WPD106"/>
      <c r="WPE106"/>
      <c r="WPF106"/>
      <c r="WPG106"/>
      <c r="WPH106"/>
      <c r="WPI106"/>
      <c r="WPJ106"/>
      <c r="WPK106"/>
      <c r="WPL106"/>
      <c r="WPM106"/>
      <c r="WPN106"/>
      <c r="WPO106"/>
      <c r="WPP106"/>
      <c r="WPQ106"/>
      <c r="WPR106"/>
      <c r="WPS106"/>
      <c r="WPT106"/>
      <c r="WPU106"/>
      <c r="WPV106"/>
      <c r="WPW106"/>
      <c r="WPX106"/>
      <c r="WPY106"/>
      <c r="WPZ106"/>
      <c r="WQA106"/>
      <c r="WQB106"/>
      <c r="WQC106"/>
      <c r="WQD106"/>
      <c r="WQE106"/>
      <c r="WQF106"/>
      <c r="WQG106"/>
      <c r="WQH106"/>
      <c r="WQI106"/>
      <c r="WQJ106"/>
      <c r="WQK106"/>
      <c r="WQL106"/>
      <c r="WQM106"/>
      <c r="WQN106"/>
      <c r="WQO106"/>
      <c r="WQP106"/>
      <c r="WQQ106"/>
      <c r="WQR106"/>
      <c r="WQS106"/>
      <c r="WQT106"/>
      <c r="WQU106"/>
      <c r="WQV106"/>
      <c r="WQW106"/>
      <c r="WQX106"/>
      <c r="WQY106"/>
      <c r="WQZ106"/>
      <c r="WRA106"/>
      <c r="WRB106"/>
      <c r="WRC106"/>
      <c r="WRD106"/>
      <c r="WRE106"/>
      <c r="WRF106"/>
      <c r="WRG106"/>
      <c r="WRH106"/>
      <c r="WRI106"/>
      <c r="WRJ106"/>
      <c r="WRK106"/>
      <c r="WRL106"/>
      <c r="WRM106"/>
      <c r="WRN106"/>
      <c r="WRO106"/>
      <c r="WRP106"/>
      <c r="WRQ106"/>
      <c r="WRR106"/>
      <c r="WRS106"/>
      <c r="WRT106"/>
      <c r="WRU106"/>
      <c r="WRV106"/>
      <c r="WRW106"/>
      <c r="WRX106"/>
      <c r="WRY106"/>
      <c r="WRZ106"/>
      <c r="WSA106"/>
      <c r="WSB106"/>
      <c r="WSC106"/>
      <c r="WSD106"/>
      <c r="WSE106"/>
      <c r="WSF106"/>
      <c r="WSG106"/>
      <c r="WSH106"/>
      <c r="WSI106"/>
      <c r="WSJ106"/>
      <c r="WSK106"/>
      <c r="WSL106"/>
      <c r="WSM106"/>
      <c r="WSN106"/>
      <c r="WSO106"/>
      <c r="WSP106"/>
      <c r="WSQ106"/>
      <c r="WSR106"/>
      <c r="WSS106"/>
      <c r="WST106"/>
      <c r="WSU106"/>
      <c r="WSV106"/>
      <c r="WSW106"/>
      <c r="WSX106"/>
      <c r="WSY106"/>
      <c r="WSZ106"/>
      <c r="WTA106"/>
      <c r="WTB106"/>
      <c r="WTC106"/>
      <c r="WTD106"/>
      <c r="WTE106"/>
      <c r="WTF106"/>
      <c r="WTG106"/>
      <c r="WTH106"/>
      <c r="WTI106"/>
      <c r="WTJ106"/>
      <c r="WTK106"/>
      <c r="WTL106"/>
      <c r="WTM106"/>
      <c r="WTN106"/>
      <c r="WTO106"/>
      <c r="WTP106"/>
      <c r="WTQ106"/>
      <c r="WTR106"/>
      <c r="WTS106"/>
      <c r="WTT106"/>
      <c r="WTU106"/>
      <c r="WTV106"/>
      <c r="WTW106"/>
      <c r="WTX106"/>
      <c r="WTY106"/>
      <c r="WTZ106"/>
      <c r="WUA106"/>
      <c r="WUB106"/>
      <c r="WUC106"/>
      <c r="WUD106"/>
      <c r="WUE106"/>
      <c r="WUF106"/>
      <c r="WUG106"/>
      <c r="WUH106"/>
      <c r="WUI106"/>
      <c r="WUJ106"/>
      <c r="WUK106"/>
      <c r="WUL106"/>
      <c r="WUM106"/>
      <c r="WUN106"/>
      <c r="WUO106"/>
      <c r="WUP106"/>
      <c r="WUQ106"/>
      <c r="WUR106"/>
      <c r="WUS106"/>
      <c r="WUT106"/>
      <c r="WUU106"/>
      <c r="WUV106"/>
      <c r="WUW106"/>
      <c r="WUX106"/>
      <c r="WUY106"/>
      <c r="WUZ106"/>
      <c r="WVA106"/>
      <c r="WVB106"/>
      <c r="WVC106"/>
      <c r="WVD106"/>
      <c r="WVE106"/>
      <c r="WVF106"/>
      <c r="WVG106"/>
      <c r="WVH106"/>
      <c r="WVI106"/>
      <c r="WVJ106"/>
      <c r="WVK106"/>
      <c r="WVL106"/>
      <c r="WVM106"/>
      <c r="WVN106"/>
      <c r="WVO106"/>
      <c r="WVP106"/>
      <c r="WVQ106"/>
      <c r="WVR106"/>
      <c r="WVS106"/>
      <c r="WVT106"/>
      <c r="WVU106"/>
      <c r="WVV106"/>
      <c r="WVW106"/>
      <c r="WVX106"/>
      <c r="WVY106"/>
      <c r="WVZ106"/>
      <c r="WWA106"/>
      <c r="WWB106"/>
      <c r="WWC106"/>
      <c r="WWD106"/>
      <c r="WWE106"/>
      <c r="WWF106"/>
      <c r="WWG106"/>
      <c r="WWH106"/>
      <c r="WWI106"/>
      <c r="WWJ106"/>
      <c r="WWK106"/>
      <c r="WWL106"/>
      <c r="WWM106"/>
      <c r="WWN106"/>
      <c r="WWO106"/>
      <c r="WWP106"/>
      <c r="WWQ106"/>
      <c r="WWR106"/>
      <c r="WWS106"/>
      <c r="WWT106"/>
      <c r="WWU106"/>
      <c r="WWV106"/>
      <c r="WWW106"/>
      <c r="WWX106"/>
      <c r="WWY106"/>
      <c r="WWZ106"/>
      <c r="WXA106"/>
      <c r="WXB106"/>
      <c r="WXC106"/>
      <c r="WXD106"/>
      <c r="WXE106"/>
      <c r="WXF106"/>
      <c r="WXG106"/>
      <c r="WXH106"/>
      <c r="WXI106"/>
      <c r="WXJ106"/>
      <c r="WXK106"/>
      <c r="WXL106"/>
      <c r="WXM106"/>
      <c r="WXN106"/>
      <c r="WXO106"/>
      <c r="WXP106"/>
      <c r="WXQ106"/>
      <c r="WXR106"/>
      <c r="WXS106"/>
      <c r="WXT106"/>
      <c r="WXU106"/>
      <c r="WXV106"/>
      <c r="WXW106"/>
      <c r="WXX106"/>
      <c r="WXY106"/>
      <c r="WXZ106"/>
      <c r="WYA106"/>
      <c r="WYB106"/>
      <c r="WYC106"/>
      <c r="WYD106"/>
      <c r="WYE106"/>
      <c r="WYF106"/>
      <c r="WYG106"/>
      <c r="WYH106"/>
      <c r="WYI106"/>
      <c r="WYJ106"/>
      <c r="WYK106"/>
      <c r="WYL106"/>
      <c r="WYM106"/>
      <c r="WYN106"/>
      <c r="WYO106"/>
      <c r="WYP106"/>
      <c r="WYQ106"/>
      <c r="WYR106"/>
      <c r="WYS106"/>
      <c r="WYT106"/>
      <c r="WYU106"/>
      <c r="WYV106"/>
      <c r="WYW106"/>
      <c r="WYX106"/>
      <c r="WYY106"/>
      <c r="WYZ106"/>
      <c r="WZA106"/>
      <c r="WZB106"/>
      <c r="WZC106"/>
      <c r="WZD106"/>
      <c r="WZE106"/>
      <c r="WZF106"/>
      <c r="WZG106"/>
      <c r="WZH106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  <c r="XBQ106"/>
      <c r="XBR106"/>
      <c r="XBS106"/>
      <c r="XBT106"/>
      <c r="XBU106"/>
      <c r="XBV106"/>
      <c r="XBW106"/>
      <c r="XBX106"/>
      <c r="XBY106"/>
      <c r="XBZ106"/>
      <c r="XCA106"/>
      <c r="XCB106"/>
      <c r="XCC106"/>
      <c r="XCD106"/>
      <c r="XCE106"/>
      <c r="XCF106"/>
      <c r="XCG106"/>
      <c r="XCH106"/>
      <c r="XCI106"/>
      <c r="XCJ106"/>
      <c r="XCK106"/>
      <c r="XCL106"/>
      <c r="XCM106"/>
      <c r="XCN106"/>
      <c r="XCO106"/>
      <c r="XCP106"/>
      <c r="XCQ106"/>
      <c r="XCR106"/>
      <c r="XCS106"/>
      <c r="XCT106"/>
      <c r="XCU106"/>
      <c r="XCV106"/>
      <c r="XCW106"/>
      <c r="XCX106"/>
      <c r="XCY106"/>
      <c r="XCZ106"/>
      <c r="XDA106"/>
      <c r="XDB106"/>
      <c r="XDC106"/>
      <c r="XDD106"/>
      <c r="XDE106"/>
      <c r="XDF106"/>
      <c r="XDG106"/>
      <c r="XDH106"/>
      <c r="XDI106"/>
      <c r="XDJ106"/>
      <c r="XDK106"/>
      <c r="XDL10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  <c r="XFA106"/>
      <c r="XFB106"/>
      <c r="XFC106"/>
      <c r="XFD106"/>
    </row>
    <row r="107" spans="1:16 15873:16384">
      <c r="A107" s="24"/>
      <c r="B107" s="21"/>
      <c r="C107" s="22"/>
      <c r="D107" s="21"/>
      <c r="E107" s="21"/>
      <c r="F107" s="21"/>
      <c r="G107" s="21"/>
      <c r="H107" s="23"/>
      <c r="I107" s="7"/>
      <c r="J107" s="21">
        <v>1</v>
      </c>
      <c r="K107" s="21" t="s">
        <v>40</v>
      </c>
      <c r="L107" s="21">
        <v>60</v>
      </c>
      <c r="M107" s="21" t="s">
        <v>130</v>
      </c>
      <c r="N107" s="23">
        <v>10</v>
      </c>
      <c r="O107" s="7">
        <f t="shared" si="9"/>
        <v>600</v>
      </c>
      <c r="P107" s="6" t="s">
        <v>131</v>
      </c>
      <c r="WLM107"/>
      <c r="WLN107"/>
      <c r="WLO107"/>
      <c r="WLP107"/>
      <c r="WLQ107"/>
      <c r="WLR107"/>
      <c r="WLS107"/>
      <c r="WLT107"/>
      <c r="WLU107"/>
      <c r="WLV107"/>
      <c r="WLW107"/>
      <c r="WLX107"/>
      <c r="WLY107"/>
      <c r="WLZ107"/>
      <c r="WMA107"/>
      <c r="WMB107"/>
      <c r="WMC107"/>
      <c r="WMD107"/>
      <c r="WME107"/>
      <c r="WMF107"/>
      <c r="WMG107"/>
      <c r="WMH107"/>
      <c r="WMI107"/>
      <c r="WMJ107"/>
      <c r="WMK107"/>
      <c r="WML107"/>
      <c r="WMM107"/>
      <c r="WMN107"/>
      <c r="WMO107"/>
      <c r="WMP107"/>
      <c r="WMQ107"/>
      <c r="WMR107"/>
      <c r="WMS107"/>
      <c r="WMT107"/>
      <c r="WMU107"/>
      <c r="WMV107"/>
      <c r="WMW107"/>
      <c r="WMX107"/>
      <c r="WMY107"/>
      <c r="WMZ107"/>
      <c r="WNA107"/>
      <c r="WNB107"/>
      <c r="WNC107"/>
      <c r="WND107"/>
      <c r="WNE107"/>
      <c r="WNF107"/>
      <c r="WNG107"/>
      <c r="WNH107"/>
      <c r="WNI107"/>
      <c r="WNJ107"/>
      <c r="WNK107"/>
      <c r="WNL107"/>
      <c r="WNM107"/>
      <c r="WNN107"/>
      <c r="WNO107"/>
      <c r="WNP107"/>
      <c r="WNQ107"/>
      <c r="WNR107"/>
      <c r="WNS107"/>
      <c r="WNT107"/>
      <c r="WNU107"/>
      <c r="WNV107"/>
      <c r="WNW107"/>
      <c r="WNX107"/>
      <c r="WNY107"/>
      <c r="WNZ107"/>
      <c r="WOA107"/>
      <c r="WOB107"/>
      <c r="WOC107"/>
      <c r="WOD107"/>
      <c r="WOE107"/>
      <c r="WOF107"/>
      <c r="WOG107"/>
      <c r="WOH107"/>
      <c r="WOI107"/>
      <c r="WOJ107"/>
      <c r="WOK107"/>
      <c r="WOL107"/>
      <c r="WOM107"/>
      <c r="WON107"/>
      <c r="WOO107"/>
      <c r="WOP107"/>
      <c r="WOQ107"/>
      <c r="WOR107"/>
      <c r="WOS107"/>
      <c r="WOT107"/>
      <c r="WOU107"/>
      <c r="WOV107"/>
      <c r="WOW107"/>
      <c r="WOX107"/>
      <c r="WOY107"/>
      <c r="WOZ107"/>
      <c r="WPA107"/>
      <c r="WPB107"/>
      <c r="WPC107"/>
      <c r="WPD107"/>
      <c r="WPE107"/>
      <c r="WPF107"/>
      <c r="WPG107"/>
      <c r="WPH107"/>
      <c r="WPI107"/>
      <c r="WPJ107"/>
      <c r="WPK107"/>
      <c r="WPL107"/>
      <c r="WPM107"/>
      <c r="WPN107"/>
      <c r="WPO107"/>
      <c r="WPP107"/>
      <c r="WPQ107"/>
      <c r="WPR107"/>
      <c r="WPS107"/>
      <c r="WPT107"/>
      <c r="WPU107"/>
      <c r="WPV107"/>
      <c r="WPW107"/>
      <c r="WPX107"/>
      <c r="WPY107"/>
      <c r="WPZ107"/>
      <c r="WQA107"/>
      <c r="WQB107"/>
      <c r="WQC107"/>
      <c r="WQD107"/>
      <c r="WQE107"/>
      <c r="WQF107"/>
      <c r="WQG107"/>
      <c r="WQH107"/>
      <c r="WQI107"/>
      <c r="WQJ107"/>
      <c r="WQK107"/>
      <c r="WQL107"/>
      <c r="WQM107"/>
      <c r="WQN107"/>
      <c r="WQO107"/>
      <c r="WQP107"/>
      <c r="WQQ107"/>
      <c r="WQR107"/>
      <c r="WQS107"/>
      <c r="WQT107"/>
      <c r="WQU107"/>
      <c r="WQV107"/>
      <c r="WQW107"/>
      <c r="WQX107"/>
      <c r="WQY107"/>
      <c r="WQZ107"/>
      <c r="WRA107"/>
      <c r="WRB107"/>
      <c r="WRC107"/>
      <c r="WRD107"/>
      <c r="WRE107"/>
      <c r="WRF107"/>
      <c r="WRG107"/>
      <c r="WRH107"/>
      <c r="WRI107"/>
      <c r="WRJ107"/>
      <c r="WRK107"/>
      <c r="WRL107"/>
      <c r="WRM107"/>
      <c r="WRN107"/>
      <c r="WRO107"/>
      <c r="WRP107"/>
      <c r="WRQ107"/>
      <c r="WRR107"/>
      <c r="WRS107"/>
      <c r="WRT107"/>
      <c r="WRU107"/>
      <c r="WRV107"/>
      <c r="WRW107"/>
      <c r="WRX107"/>
      <c r="WRY107"/>
      <c r="WRZ107"/>
      <c r="WSA107"/>
      <c r="WSB107"/>
      <c r="WSC107"/>
      <c r="WSD107"/>
      <c r="WSE107"/>
      <c r="WSF107"/>
      <c r="WSG107"/>
      <c r="WSH107"/>
      <c r="WSI107"/>
      <c r="WSJ107"/>
      <c r="WSK107"/>
      <c r="WSL107"/>
      <c r="WSM107"/>
      <c r="WSN107"/>
      <c r="WSO107"/>
      <c r="WSP107"/>
      <c r="WSQ107"/>
      <c r="WSR107"/>
      <c r="WSS107"/>
      <c r="WST107"/>
      <c r="WSU107"/>
      <c r="WSV107"/>
      <c r="WSW107"/>
      <c r="WSX107"/>
      <c r="WSY107"/>
      <c r="WSZ107"/>
      <c r="WTA107"/>
      <c r="WTB107"/>
      <c r="WTC107"/>
      <c r="WTD107"/>
      <c r="WTE107"/>
      <c r="WTF107"/>
      <c r="WTG107"/>
      <c r="WTH107"/>
      <c r="WTI107"/>
      <c r="WTJ107"/>
      <c r="WTK107"/>
      <c r="WTL107"/>
      <c r="WTM107"/>
      <c r="WTN107"/>
      <c r="WTO107"/>
      <c r="WTP107"/>
      <c r="WTQ107"/>
      <c r="WTR107"/>
      <c r="WTS107"/>
      <c r="WTT107"/>
      <c r="WTU107"/>
      <c r="WTV107"/>
      <c r="WTW107"/>
      <c r="WTX107"/>
      <c r="WTY107"/>
      <c r="WTZ107"/>
      <c r="WUA107"/>
      <c r="WUB107"/>
      <c r="WUC107"/>
      <c r="WUD107"/>
      <c r="WUE107"/>
      <c r="WUF107"/>
      <c r="WUG107"/>
      <c r="WUH107"/>
      <c r="WUI107"/>
      <c r="WUJ107"/>
      <c r="WUK107"/>
      <c r="WUL107"/>
      <c r="WUM107"/>
      <c r="WUN107"/>
      <c r="WUO107"/>
      <c r="WUP107"/>
      <c r="WUQ107"/>
      <c r="WUR107"/>
      <c r="WUS107"/>
      <c r="WUT107"/>
      <c r="WUU107"/>
      <c r="WUV107"/>
      <c r="WUW107"/>
      <c r="WUX107"/>
      <c r="WUY107"/>
      <c r="WUZ107"/>
      <c r="WVA107"/>
      <c r="WVB107"/>
      <c r="WVC107"/>
      <c r="WVD107"/>
      <c r="WVE107"/>
      <c r="WVF107"/>
      <c r="WVG107"/>
      <c r="WVH107"/>
      <c r="WVI107"/>
      <c r="WVJ107"/>
      <c r="WVK107"/>
      <c r="WVL107"/>
      <c r="WVM107"/>
      <c r="WVN107"/>
      <c r="WVO107"/>
      <c r="WVP107"/>
      <c r="WVQ107"/>
      <c r="WVR107"/>
      <c r="WVS107"/>
      <c r="WVT107"/>
      <c r="WVU107"/>
      <c r="WVV107"/>
      <c r="WVW107"/>
      <c r="WVX107"/>
      <c r="WVY107"/>
      <c r="WVZ107"/>
      <c r="WWA107"/>
      <c r="WWB107"/>
      <c r="WWC107"/>
      <c r="WWD107"/>
      <c r="WWE107"/>
      <c r="WWF107"/>
      <c r="WWG107"/>
      <c r="WWH107"/>
      <c r="WWI107"/>
      <c r="WWJ107"/>
      <c r="WWK107"/>
      <c r="WWL107"/>
      <c r="WWM107"/>
      <c r="WWN107"/>
      <c r="WWO107"/>
      <c r="WWP107"/>
      <c r="WWQ107"/>
      <c r="WWR107"/>
      <c r="WWS107"/>
      <c r="WWT107"/>
      <c r="WWU107"/>
      <c r="WWV107"/>
      <c r="WWW107"/>
      <c r="WWX107"/>
      <c r="WWY107"/>
      <c r="WWZ107"/>
      <c r="WXA107"/>
      <c r="WXB107"/>
      <c r="WXC107"/>
      <c r="WXD107"/>
      <c r="WXE107"/>
      <c r="WXF107"/>
      <c r="WXG107"/>
      <c r="WXH107"/>
      <c r="WXI107"/>
      <c r="WXJ107"/>
      <c r="WXK107"/>
      <c r="WXL107"/>
      <c r="WXM107"/>
      <c r="WXN107"/>
      <c r="WXO107"/>
      <c r="WXP107"/>
      <c r="WXQ107"/>
      <c r="WXR107"/>
      <c r="WXS107"/>
      <c r="WXT107"/>
      <c r="WXU107"/>
      <c r="WXV107"/>
      <c r="WXW107"/>
      <c r="WXX107"/>
      <c r="WXY107"/>
      <c r="WXZ107"/>
      <c r="WYA107"/>
      <c r="WYB107"/>
      <c r="WYC107"/>
      <c r="WYD107"/>
      <c r="WYE107"/>
      <c r="WYF107"/>
      <c r="WYG107"/>
      <c r="WYH107"/>
      <c r="WYI107"/>
      <c r="WYJ107"/>
      <c r="WYK107"/>
      <c r="WYL107"/>
      <c r="WYM107"/>
      <c r="WYN107"/>
      <c r="WYO107"/>
      <c r="WYP107"/>
      <c r="WYQ107"/>
      <c r="WYR107"/>
      <c r="WYS107"/>
      <c r="WYT107"/>
      <c r="WYU107"/>
      <c r="WYV107"/>
      <c r="WYW107"/>
      <c r="WYX107"/>
      <c r="WYY107"/>
      <c r="WYZ107"/>
      <c r="WZA107"/>
      <c r="WZB107"/>
      <c r="WZC107"/>
      <c r="WZD107"/>
      <c r="WZE107"/>
      <c r="WZF107"/>
      <c r="WZG107"/>
      <c r="WZH107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  <c r="XBQ107"/>
      <c r="XBR107"/>
      <c r="XBS107"/>
      <c r="XBT107"/>
      <c r="XBU107"/>
      <c r="XBV107"/>
      <c r="XBW107"/>
      <c r="XBX107"/>
      <c r="XBY107"/>
      <c r="XBZ107"/>
      <c r="XCA107"/>
      <c r="XCB107"/>
      <c r="XCC107"/>
      <c r="XCD107"/>
      <c r="XCE107"/>
      <c r="XCF107"/>
      <c r="XCG107"/>
      <c r="XCH107"/>
      <c r="XCI107"/>
      <c r="XCJ107"/>
      <c r="XCK107"/>
      <c r="XCL107"/>
      <c r="XCM107"/>
      <c r="XCN107"/>
      <c r="XCO107"/>
      <c r="XCP107"/>
      <c r="XCQ107"/>
      <c r="XCR107"/>
      <c r="XCS107"/>
      <c r="XCT107"/>
      <c r="XCU107"/>
      <c r="XCV107"/>
      <c r="XCW107"/>
      <c r="XCX107"/>
      <c r="XCY107"/>
      <c r="XCZ107"/>
      <c r="XDA107"/>
      <c r="XDB107"/>
      <c r="XDC107"/>
      <c r="XDD107"/>
      <c r="XDE107"/>
      <c r="XDF107"/>
      <c r="XDG107"/>
      <c r="XDH107"/>
      <c r="XDI107"/>
      <c r="XDJ107"/>
      <c r="XDK107"/>
      <c r="XDL107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  <c r="XFA107"/>
      <c r="XFB107"/>
      <c r="XFC107"/>
      <c r="XFD107"/>
    </row>
    <row r="108" spans="1:16 15873:16384">
      <c r="A108" s="24"/>
      <c r="B108" s="21"/>
      <c r="C108" s="22"/>
      <c r="D108" s="21"/>
      <c r="E108" s="21"/>
      <c r="F108" s="21"/>
      <c r="G108" s="21"/>
      <c r="H108" s="23"/>
      <c r="I108" s="7"/>
      <c r="J108" s="21">
        <v>1</v>
      </c>
      <c r="K108" s="21" t="s">
        <v>40</v>
      </c>
      <c r="L108" s="21">
        <v>10</v>
      </c>
      <c r="M108" s="21" t="s">
        <v>130</v>
      </c>
      <c r="N108" s="23">
        <v>18</v>
      </c>
      <c r="O108" s="7">
        <f t="shared" si="9"/>
        <v>180</v>
      </c>
      <c r="P108" s="6" t="s">
        <v>132</v>
      </c>
      <c r="WLM108"/>
      <c r="WLN108"/>
      <c r="WLO108"/>
      <c r="WLP108"/>
      <c r="WLQ108"/>
      <c r="WLR108"/>
      <c r="WLS108"/>
      <c r="WLT108"/>
      <c r="WLU108"/>
      <c r="WLV108"/>
      <c r="WLW108"/>
      <c r="WLX108"/>
      <c r="WLY108"/>
      <c r="WLZ108"/>
      <c r="WMA108"/>
      <c r="WMB108"/>
      <c r="WMC108"/>
      <c r="WMD108"/>
      <c r="WME108"/>
      <c r="WMF108"/>
      <c r="WMG108"/>
      <c r="WMH108"/>
      <c r="WMI108"/>
      <c r="WMJ108"/>
      <c r="WMK108"/>
      <c r="WML108"/>
      <c r="WMM108"/>
      <c r="WMN108"/>
      <c r="WMO108"/>
      <c r="WMP108"/>
      <c r="WMQ108"/>
      <c r="WMR108"/>
      <c r="WMS108"/>
      <c r="WMT108"/>
      <c r="WMU108"/>
      <c r="WMV108"/>
      <c r="WMW108"/>
      <c r="WMX108"/>
      <c r="WMY108"/>
      <c r="WMZ108"/>
      <c r="WNA108"/>
      <c r="WNB108"/>
      <c r="WNC108"/>
      <c r="WND108"/>
      <c r="WNE108"/>
      <c r="WNF108"/>
      <c r="WNG108"/>
      <c r="WNH108"/>
      <c r="WNI108"/>
      <c r="WNJ108"/>
      <c r="WNK108"/>
      <c r="WNL108"/>
      <c r="WNM108"/>
      <c r="WNN108"/>
      <c r="WNO108"/>
      <c r="WNP108"/>
      <c r="WNQ108"/>
      <c r="WNR108"/>
      <c r="WNS108"/>
      <c r="WNT108"/>
      <c r="WNU108"/>
      <c r="WNV108"/>
      <c r="WNW108"/>
      <c r="WNX108"/>
      <c r="WNY108"/>
      <c r="WNZ108"/>
      <c r="WOA108"/>
      <c r="WOB108"/>
      <c r="WOC108"/>
      <c r="WOD108"/>
      <c r="WOE108"/>
      <c r="WOF108"/>
      <c r="WOG108"/>
      <c r="WOH108"/>
      <c r="WOI108"/>
      <c r="WOJ108"/>
      <c r="WOK108"/>
      <c r="WOL108"/>
      <c r="WOM108"/>
      <c r="WON108"/>
      <c r="WOO108"/>
      <c r="WOP108"/>
      <c r="WOQ108"/>
      <c r="WOR108"/>
      <c r="WOS108"/>
      <c r="WOT108"/>
      <c r="WOU108"/>
      <c r="WOV108"/>
      <c r="WOW108"/>
      <c r="WOX108"/>
      <c r="WOY108"/>
      <c r="WOZ108"/>
      <c r="WPA108"/>
      <c r="WPB108"/>
      <c r="WPC108"/>
      <c r="WPD108"/>
      <c r="WPE108"/>
      <c r="WPF108"/>
      <c r="WPG108"/>
      <c r="WPH108"/>
      <c r="WPI108"/>
      <c r="WPJ108"/>
      <c r="WPK108"/>
      <c r="WPL108"/>
      <c r="WPM108"/>
      <c r="WPN108"/>
      <c r="WPO108"/>
      <c r="WPP108"/>
      <c r="WPQ108"/>
      <c r="WPR108"/>
      <c r="WPS108"/>
      <c r="WPT108"/>
      <c r="WPU108"/>
      <c r="WPV108"/>
      <c r="WPW108"/>
      <c r="WPX108"/>
      <c r="WPY108"/>
      <c r="WPZ108"/>
      <c r="WQA108"/>
      <c r="WQB108"/>
      <c r="WQC108"/>
      <c r="WQD108"/>
      <c r="WQE108"/>
      <c r="WQF108"/>
      <c r="WQG108"/>
      <c r="WQH108"/>
      <c r="WQI108"/>
      <c r="WQJ108"/>
      <c r="WQK108"/>
      <c r="WQL108"/>
      <c r="WQM108"/>
      <c r="WQN108"/>
      <c r="WQO108"/>
      <c r="WQP108"/>
      <c r="WQQ108"/>
      <c r="WQR108"/>
      <c r="WQS108"/>
      <c r="WQT108"/>
      <c r="WQU108"/>
      <c r="WQV108"/>
      <c r="WQW108"/>
      <c r="WQX108"/>
      <c r="WQY108"/>
      <c r="WQZ108"/>
      <c r="WRA108"/>
      <c r="WRB108"/>
      <c r="WRC108"/>
      <c r="WRD108"/>
      <c r="WRE108"/>
      <c r="WRF108"/>
      <c r="WRG108"/>
      <c r="WRH108"/>
      <c r="WRI108"/>
      <c r="WRJ108"/>
      <c r="WRK108"/>
      <c r="WRL108"/>
      <c r="WRM108"/>
      <c r="WRN108"/>
      <c r="WRO108"/>
      <c r="WRP108"/>
      <c r="WRQ108"/>
      <c r="WRR108"/>
      <c r="WRS108"/>
      <c r="WRT108"/>
      <c r="WRU108"/>
      <c r="WRV108"/>
      <c r="WRW108"/>
      <c r="WRX108"/>
      <c r="WRY108"/>
      <c r="WRZ108"/>
      <c r="WSA108"/>
      <c r="WSB108"/>
      <c r="WSC108"/>
      <c r="WSD108"/>
      <c r="WSE108"/>
      <c r="WSF108"/>
      <c r="WSG108"/>
      <c r="WSH108"/>
      <c r="WSI108"/>
      <c r="WSJ108"/>
      <c r="WSK108"/>
      <c r="WSL108"/>
      <c r="WSM108"/>
      <c r="WSN108"/>
      <c r="WSO108"/>
      <c r="WSP108"/>
      <c r="WSQ108"/>
      <c r="WSR108"/>
      <c r="WSS108"/>
      <c r="WST108"/>
      <c r="WSU108"/>
      <c r="WSV108"/>
      <c r="WSW108"/>
      <c r="WSX108"/>
      <c r="WSY108"/>
      <c r="WSZ108"/>
      <c r="WTA108"/>
      <c r="WTB108"/>
      <c r="WTC108"/>
      <c r="WTD108"/>
      <c r="WTE108"/>
      <c r="WTF108"/>
      <c r="WTG108"/>
      <c r="WTH108"/>
      <c r="WTI108"/>
      <c r="WTJ108"/>
      <c r="WTK108"/>
      <c r="WTL108"/>
      <c r="WTM108"/>
      <c r="WTN108"/>
      <c r="WTO108"/>
      <c r="WTP108"/>
      <c r="WTQ108"/>
      <c r="WTR108"/>
      <c r="WTS108"/>
      <c r="WTT108"/>
      <c r="WTU108"/>
      <c r="WTV108"/>
      <c r="WTW108"/>
      <c r="WTX108"/>
      <c r="WTY108"/>
      <c r="WTZ108"/>
      <c r="WUA108"/>
      <c r="WUB108"/>
      <c r="WUC108"/>
      <c r="WUD108"/>
      <c r="WUE108"/>
      <c r="WUF108"/>
      <c r="WUG108"/>
      <c r="WUH108"/>
      <c r="WUI108"/>
      <c r="WUJ108"/>
      <c r="WUK108"/>
      <c r="WUL108"/>
      <c r="WUM108"/>
      <c r="WUN108"/>
      <c r="WUO108"/>
      <c r="WUP108"/>
      <c r="WUQ108"/>
      <c r="WUR108"/>
      <c r="WUS108"/>
      <c r="WUT108"/>
      <c r="WUU108"/>
      <c r="WUV108"/>
      <c r="WUW108"/>
      <c r="WUX108"/>
      <c r="WUY108"/>
      <c r="WUZ108"/>
      <c r="WVA108"/>
      <c r="WVB108"/>
      <c r="WVC108"/>
      <c r="WVD108"/>
      <c r="WVE108"/>
      <c r="WVF108"/>
      <c r="WVG108"/>
      <c r="WVH108"/>
      <c r="WVI108"/>
      <c r="WVJ108"/>
      <c r="WVK108"/>
      <c r="WVL108"/>
      <c r="WVM108"/>
      <c r="WVN108"/>
      <c r="WVO108"/>
      <c r="WVP108"/>
      <c r="WVQ108"/>
      <c r="WVR108"/>
      <c r="WVS108"/>
      <c r="WVT108"/>
      <c r="WVU108"/>
      <c r="WVV108"/>
      <c r="WVW108"/>
      <c r="WVX108"/>
      <c r="WVY108"/>
      <c r="WVZ108"/>
      <c r="WWA108"/>
      <c r="WWB108"/>
      <c r="WWC108"/>
      <c r="WWD108"/>
      <c r="WWE108"/>
      <c r="WWF108"/>
      <c r="WWG108"/>
      <c r="WWH108"/>
      <c r="WWI108"/>
      <c r="WWJ108"/>
      <c r="WWK108"/>
      <c r="WWL108"/>
      <c r="WWM108"/>
      <c r="WWN108"/>
      <c r="WWO108"/>
      <c r="WWP108"/>
      <c r="WWQ108"/>
      <c r="WWR108"/>
      <c r="WWS108"/>
      <c r="WWT108"/>
      <c r="WWU108"/>
      <c r="WWV108"/>
      <c r="WWW108"/>
      <c r="WWX108"/>
      <c r="WWY108"/>
      <c r="WWZ108"/>
      <c r="WXA108"/>
      <c r="WXB108"/>
      <c r="WXC108"/>
      <c r="WXD108"/>
      <c r="WXE108"/>
      <c r="WXF108"/>
      <c r="WXG108"/>
      <c r="WXH108"/>
      <c r="WXI108"/>
      <c r="WXJ108"/>
      <c r="WXK108"/>
      <c r="WXL108"/>
      <c r="WXM108"/>
      <c r="WXN108"/>
      <c r="WXO108"/>
      <c r="WXP108"/>
      <c r="WXQ108"/>
      <c r="WXR108"/>
      <c r="WXS108"/>
      <c r="WXT108"/>
      <c r="WXU108"/>
      <c r="WXV108"/>
      <c r="WXW108"/>
      <c r="WXX108"/>
      <c r="WXY108"/>
      <c r="WXZ108"/>
      <c r="WYA108"/>
      <c r="WYB108"/>
      <c r="WYC108"/>
      <c r="WYD108"/>
      <c r="WYE108"/>
      <c r="WYF108"/>
      <c r="WYG108"/>
      <c r="WYH108"/>
      <c r="WYI108"/>
      <c r="WYJ108"/>
      <c r="WYK108"/>
      <c r="WYL108"/>
      <c r="WYM108"/>
      <c r="WYN108"/>
      <c r="WYO108"/>
      <c r="WYP108"/>
      <c r="WYQ108"/>
      <c r="WYR108"/>
      <c r="WYS108"/>
      <c r="WYT108"/>
      <c r="WYU108"/>
      <c r="WYV108"/>
      <c r="WYW108"/>
      <c r="WYX108"/>
      <c r="WYY108"/>
      <c r="WYZ108"/>
      <c r="WZA108"/>
      <c r="WZB108"/>
      <c r="WZC108"/>
      <c r="WZD108"/>
      <c r="WZE108"/>
      <c r="WZF108"/>
      <c r="WZG108"/>
      <c r="WZH108"/>
      <c r="WZI108"/>
      <c r="WZJ108"/>
      <c r="WZK108"/>
      <c r="WZL108"/>
      <c r="WZM108"/>
      <c r="WZN108"/>
      <c r="WZO108"/>
      <c r="WZP108"/>
      <c r="WZQ108"/>
      <c r="WZR108"/>
      <c r="WZS108"/>
      <c r="WZT108"/>
      <c r="WZU108"/>
      <c r="WZV108"/>
      <c r="WZW108"/>
      <c r="WZX108"/>
      <c r="WZY108"/>
      <c r="WZZ108"/>
      <c r="XAA108"/>
      <c r="XAB108"/>
      <c r="XAC108"/>
      <c r="XAD108"/>
      <c r="XAE108"/>
      <c r="XAF108"/>
      <c r="XAG108"/>
      <c r="XAH108"/>
      <c r="XAI108"/>
      <c r="XAJ108"/>
      <c r="XAK108"/>
      <c r="XAL108"/>
      <c r="XAM108"/>
      <c r="XAN108"/>
      <c r="XAO108"/>
      <c r="XAP108"/>
      <c r="XAQ108"/>
      <c r="XAR108"/>
      <c r="XAS108"/>
      <c r="XAT108"/>
      <c r="XAU108"/>
      <c r="XAV108"/>
      <c r="XAW108"/>
      <c r="XAX108"/>
      <c r="XAY108"/>
      <c r="XAZ108"/>
      <c r="XBA108"/>
      <c r="XBB108"/>
      <c r="XBC108"/>
      <c r="XBD108"/>
      <c r="XBE108"/>
      <c r="XBF108"/>
      <c r="XBG108"/>
      <c r="XBH108"/>
      <c r="XBI108"/>
      <c r="XBJ108"/>
      <c r="XBK108"/>
      <c r="XBL108"/>
      <c r="XBM108"/>
      <c r="XBN108"/>
      <c r="XBO108"/>
      <c r="XBP108"/>
      <c r="XBQ108"/>
      <c r="XBR108"/>
      <c r="XBS108"/>
      <c r="XBT108"/>
      <c r="XBU108"/>
      <c r="XBV108"/>
      <c r="XBW108"/>
      <c r="XBX108"/>
      <c r="XBY108"/>
      <c r="XBZ108"/>
      <c r="XCA108"/>
      <c r="XCB108"/>
      <c r="XCC108"/>
      <c r="XCD108"/>
      <c r="XCE108"/>
      <c r="XCF108"/>
      <c r="XCG108"/>
      <c r="XCH108"/>
      <c r="XCI108"/>
      <c r="XCJ108"/>
      <c r="XCK108"/>
      <c r="XCL108"/>
      <c r="XCM108"/>
      <c r="XCN108"/>
      <c r="XCO108"/>
      <c r="XCP108"/>
      <c r="XCQ108"/>
      <c r="XCR108"/>
      <c r="XCS108"/>
      <c r="XCT108"/>
      <c r="XCU108"/>
      <c r="XCV108"/>
      <c r="XCW108"/>
      <c r="XCX108"/>
      <c r="XCY108"/>
      <c r="XCZ108"/>
      <c r="XDA108"/>
      <c r="XDB108"/>
      <c r="XDC108"/>
      <c r="XDD108"/>
      <c r="XDE108"/>
      <c r="XDF108"/>
      <c r="XDG108"/>
      <c r="XDH108"/>
      <c r="XDI108"/>
      <c r="XDJ108"/>
      <c r="XDK108"/>
      <c r="XDL108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  <c r="XEU108"/>
      <c r="XEV108"/>
      <c r="XEW108"/>
      <c r="XEX108"/>
      <c r="XEY108"/>
      <c r="XEZ108"/>
      <c r="XFA108"/>
      <c r="XFB108"/>
      <c r="XFC108"/>
      <c r="XFD108"/>
    </row>
    <row r="109" spans="1:16 15873:16384">
      <c r="A109" s="24"/>
      <c r="B109" s="21"/>
      <c r="C109" s="22"/>
      <c r="D109" s="21"/>
      <c r="E109" s="21"/>
      <c r="F109" s="21"/>
      <c r="G109" s="21"/>
      <c r="H109" s="23"/>
      <c r="I109" s="7"/>
      <c r="J109" s="21">
        <v>1</v>
      </c>
      <c r="K109" s="21" t="s">
        <v>40</v>
      </c>
      <c r="L109" s="21">
        <v>1</v>
      </c>
      <c r="M109" s="21" t="s">
        <v>124</v>
      </c>
      <c r="N109" s="23">
        <v>195</v>
      </c>
      <c r="O109" s="7">
        <f t="shared" si="9"/>
        <v>195</v>
      </c>
      <c r="P109" s="6" t="s">
        <v>133</v>
      </c>
      <c r="WLM109"/>
      <c r="WLN109"/>
      <c r="WLO109"/>
      <c r="WLP109"/>
      <c r="WLQ109"/>
      <c r="WLR109"/>
      <c r="WLS109"/>
      <c r="WLT109"/>
      <c r="WLU109"/>
      <c r="WLV109"/>
      <c r="WLW109"/>
      <c r="WLX109"/>
      <c r="WLY109"/>
      <c r="WLZ109"/>
      <c r="WMA109"/>
      <c r="WMB109"/>
      <c r="WMC109"/>
      <c r="WMD109"/>
      <c r="WME109"/>
      <c r="WMF109"/>
      <c r="WMG109"/>
      <c r="WMH109"/>
      <c r="WMI109"/>
      <c r="WMJ109"/>
      <c r="WMK109"/>
      <c r="WML109"/>
      <c r="WMM109"/>
      <c r="WMN109"/>
      <c r="WMO109"/>
      <c r="WMP109"/>
      <c r="WMQ109"/>
      <c r="WMR109"/>
      <c r="WMS109"/>
      <c r="WMT109"/>
      <c r="WMU109"/>
      <c r="WMV109"/>
      <c r="WMW109"/>
      <c r="WMX109"/>
      <c r="WMY109"/>
      <c r="WMZ109"/>
      <c r="WNA109"/>
      <c r="WNB109"/>
      <c r="WNC109"/>
      <c r="WND109"/>
      <c r="WNE109"/>
      <c r="WNF109"/>
      <c r="WNG109"/>
      <c r="WNH109"/>
      <c r="WNI109"/>
      <c r="WNJ109"/>
      <c r="WNK109"/>
      <c r="WNL109"/>
      <c r="WNM109"/>
      <c r="WNN109"/>
      <c r="WNO109"/>
      <c r="WNP109"/>
      <c r="WNQ109"/>
      <c r="WNR109"/>
      <c r="WNS109"/>
      <c r="WNT109"/>
      <c r="WNU109"/>
      <c r="WNV109"/>
      <c r="WNW109"/>
      <c r="WNX109"/>
      <c r="WNY109"/>
      <c r="WNZ109"/>
      <c r="WOA109"/>
      <c r="WOB109"/>
      <c r="WOC109"/>
      <c r="WOD109"/>
      <c r="WOE109"/>
      <c r="WOF109"/>
      <c r="WOG109"/>
      <c r="WOH109"/>
      <c r="WOI109"/>
      <c r="WOJ109"/>
      <c r="WOK109"/>
      <c r="WOL109"/>
      <c r="WOM109"/>
      <c r="WON109"/>
      <c r="WOO109"/>
      <c r="WOP109"/>
      <c r="WOQ109"/>
      <c r="WOR109"/>
      <c r="WOS109"/>
      <c r="WOT109"/>
      <c r="WOU109"/>
      <c r="WOV109"/>
      <c r="WOW109"/>
      <c r="WOX109"/>
      <c r="WOY109"/>
      <c r="WOZ109"/>
      <c r="WPA109"/>
      <c r="WPB109"/>
      <c r="WPC109"/>
      <c r="WPD109"/>
      <c r="WPE109"/>
      <c r="WPF109"/>
      <c r="WPG109"/>
      <c r="WPH109"/>
      <c r="WPI109"/>
      <c r="WPJ109"/>
      <c r="WPK109"/>
      <c r="WPL109"/>
      <c r="WPM109"/>
      <c r="WPN109"/>
      <c r="WPO109"/>
      <c r="WPP109"/>
      <c r="WPQ109"/>
      <c r="WPR109"/>
      <c r="WPS109"/>
      <c r="WPT109"/>
      <c r="WPU109"/>
      <c r="WPV109"/>
      <c r="WPW109"/>
      <c r="WPX109"/>
      <c r="WPY109"/>
      <c r="WPZ109"/>
      <c r="WQA109"/>
      <c r="WQB109"/>
      <c r="WQC109"/>
      <c r="WQD109"/>
      <c r="WQE109"/>
      <c r="WQF109"/>
      <c r="WQG109"/>
      <c r="WQH109"/>
      <c r="WQI109"/>
      <c r="WQJ109"/>
      <c r="WQK109"/>
      <c r="WQL109"/>
      <c r="WQM109"/>
      <c r="WQN109"/>
      <c r="WQO109"/>
      <c r="WQP109"/>
      <c r="WQQ109"/>
      <c r="WQR109"/>
      <c r="WQS109"/>
      <c r="WQT109"/>
      <c r="WQU109"/>
      <c r="WQV109"/>
      <c r="WQW109"/>
      <c r="WQX109"/>
      <c r="WQY109"/>
      <c r="WQZ109"/>
      <c r="WRA109"/>
      <c r="WRB109"/>
      <c r="WRC109"/>
      <c r="WRD109"/>
      <c r="WRE109"/>
      <c r="WRF109"/>
      <c r="WRG109"/>
      <c r="WRH109"/>
      <c r="WRI109"/>
      <c r="WRJ109"/>
      <c r="WRK109"/>
      <c r="WRL109"/>
      <c r="WRM109"/>
      <c r="WRN109"/>
      <c r="WRO109"/>
      <c r="WRP109"/>
      <c r="WRQ109"/>
      <c r="WRR109"/>
      <c r="WRS109"/>
      <c r="WRT109"/>
      <c r="WRU109"/>
      <c r="WRV109"/>
      <c r="WRW109"/>
      <c r="WRX109"/>
      <c r="WRY109"/>
      <c r="WRZ109"/>
      <c r="WSA109"/>
      <c r="WSB109"/>
      <c r="WSC109"/>
      <c r="WSD109"/>
      <c r="WSE109"/>
      <c r="WSF109"/>
      <c r="WSG109"/>
      <c r="WSH109"/>
      <c r="WSI109"/>
      <c r="WSJ109"/>
      <c r="WSK109"/>
      <c r="WSL109"/>
      <c r="WSM109"/>
      <c r="WSN109"/>
      <c r="WSO109"/>
      <c r="WSP109"/>
      <c r="WSQ109"/>
      <c r="WSR109"/>
      <c r="WSS109"/>
      <c r="WST109"/>
      <c r="WSU109"/>
      <c r="WSV109"/>
      <c r="WSW109"/>
      <c r="WSX109"/>
      <c r="WSY109"/>
      <c r="WSZ109"/>
      <c r="WTA109"/>
      <c r="WTB109"/>
      <c r="WTC109"/>
      <c r="WTD109"/>
      <c r="WTE109"/>
      <c r="WTF109"/>
      <c r="WTG109"/>
      <c r="WTH109"/>
      <c r="WTI109"/>
      <c r="WTJ109"/>
      <c r="WTK109"/>
      <c r="WTL109"/>
      <c r="WTM109"/>
      <c r="WTN109"/>
      <c r="WTO109"/>
      <c r="WTP109"/>
      <c r="WTQ109"/>
      <c r="WTR109"/>
      <c r="WTS109"/>
      <c r="WTT109"/>
      <c r="WTU109"/>
      <c r="WTV109"/>
      <c r="WTW109"/>
      <c r="WTX109"/>
      <c r="WTY109"/>
      <c r="WTZ109"/>
      <c r="WUA109"/>
      <c r="WUB109"/>
      <c r="WUC109"/>
      <c r="WUD109"/>
      <c r="WUE109"/>
      <c r="WUF109"/>
      <c r="WUG109"/>
      <c r="WUH109"/>
      <c r="WUI109"/>
      <c r="WUJ109"/>
      <c r="WUK109"/>
      <c r="WUL109"/>
      <c r="WUM109"/>
      <c r="WUN109"/>
      <c r="WUO109"/>
      <c r="WUP109"/>
      <c r="WUQ109"/>
      <c r="WUR109"/>
      <c r="WUS109"/>
      <c r="WUT109"/>
      <c r="WUU109"/>
      <c r="WUV109"/>
      <c r="WUW109"/>
      <c r="WUX109"/>
      <c r="WUY109"/>
      <c r="WUZ109"/>
      <c r="WVA109"/>
      <c r="WVB109"/>
      <c r="WVC109"/>
      <c r="WVD109"/>
      <c r="WVE109"/>
      <c r="WVF109"/>
      <c r="WVG109"/>
      <c r="WVH109"/>
      <c r="WVI109"/>
      <c r="WVJ109"/>
      <c r="WVK109"/>
      <c r="WVL109"/>
      <c r="WVM109"/>
      <c r="WVN109"/>
      <c r="WVO109"/>
      <c r="WVP109"/>
      <c r="WVQ109"/>
      <c r="WVR109"/>
      <c r="WVS109"/>
      <c r="WVT109"/>
      <c r="WVU109"/>
      <c r="WVV109"/>
      <c r="WVW109"/>
      <c r="WVX109"/>
      <c r="WVY109"/>
      <c r="WVZ109"/>
      <c r="WWA109"/>
      <c r="WWB109"/>
      <c r="WWC109"/>
      <c r="WWD109"/>
      <c r="WWE109"/>
      <c r="WWF109"/>
      <c r="WWG109"/>
      <c r="WWH109"/>
      <c r="WWI109"/>
      <c r="WWJ109"/>
      <c r="WWK109"/>
      <c r="WWL109"/>
      <c r="WWM109"/>
      <c r="WWN109"/>
      <c r="WWO109"/>
      <c r="WWP109"/>
      <c r="WWQ109"/>
      <c r="WWR109"/>
      <c r="WWS109"/>
      <c r="WWT109"/>
      <c r="WWU109"/>
      <c r="WWV109"/>
      <c r="WWW109"/>
      <c r="WWX109"/>
      <c r="WWY109"/>
      <c r="WWZ109"/>
      <c r="WXA109"/>
      <c r="WXB109"/>
      <c r="WXC109"/>
      <c r="WXD109"/>
      <c r="WXE109"/>
      <c r="WXF109"/>
      <c r="WXG109"/>
      <c r="WXH109"/>
      <c r="WXI109"/>
      <c r="WXJ109"/>
      <c r="WXK109"/>
      <c r="WXL109"/>
      <c r="WXM109"/>
      <c r="WXN109"/>
      <c r="WXO109"/>
      <c r="WXP109"/>
      <c r="WXQ109"/>
      <c r="WXR109"/>
      <c r="WXS109"/>
      <c r="WXT109"/>
      <c r="WXU109"/>
      <c r="WXV109"/>
      <c r="WXW109"/>
      <c r="WXX109"/>
      <c r="WXY109"/>
      <c r="WXZ109"/>
      <c r="WYA109"/>
      <c r="WYB109"/>
      <c r="WYC109"/>
      <c r="WYD109"/>
      <c r="WYE109"/>
      <c r="WYF109"/>
      <c r="WYG109"/>
      <c r="WYH109"/>
      <c r="WYI109"/>
      <c r="WYJ109"/>
      <c r="WYK109"/>
      <c r="WYL109"/>
      <c r="WYM109"/>
      <c r="WYN109"/>
      <c r="WYO109"/>
      <c r="WYP109"/>
      <c r="WYQ109"/>
      <c r="WYR109"/>
      <c r="WYS109"/>
      <c r="WYT109"/>
      <c r="WYU109"/>
      <c r="WYV109"/>
      <c r="WYW109"/>
      <c r="WYX109"/>
      <c r="WYY109"/>
      <c r="WYZ109"/>
      <c r="WZA109"/>
      <c r="WZB109"/>
      <c r="WZC109"/>
      <c r="WZD109"/>
      <c r="WZE109"/>
      <c r="WZF109"/>
      <c r="WZG109"/>
      <c r="WZH10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  <c r="XBQ109"/>
      <c r="XBR109"/>
      <c r="XBS109"/>
      <c r="XBT109"/>
      <c r="XBU109"/>
      <c r="XBV109"/>
      <c r="XBW109"/>
      <c r="XBX109"/>
      <c r="XBY109"/>
      <c r="XBZ109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  <c r="XDA109"/>
      <c r="XDB109"/>
      <c r="XDC109"/>
      <c r="XDD109"/>
      <c r="XDE109"/>
      <c r="XDF109"/>
      <c r="XDG109"/>
      <c r="XDH109"/>
      <c r="XDI109"/>
      <c r="XDJ109"/>
      <c r="XDK109"/>
      <c r="XDL109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  <c r="XFA109"/>
      <c r="XFB109"/>
      <c r="XFC109"/>
      <c r="XFD109"/>
    </row>
    <row r="110" spans="1:16 15873:16384">
      <c r="A110" s="24"/>
      <c r="B110" s="21"/>
      <c r="C110" s="22"/>
      <c r="D110" s="21"/>
      <c r="E110" s="21"/>
      <c r="F110" s="21"/>
      <c r="G110" s="21"/>
      <c r="H110" s="23"/>
      <c r="I110" s="7"/>
      <c r="J110" s="21">
        <v>1</v>
      </c>
      <c r="K110" s="21" t="s">
        <v>40</v>
      </c>
      <c r="L110" s="21">
        <v>1</v>
      </c>
      <c r="M110" s="21" t="s">
        <v>125</v>
      </c>
      <c r="N110" s="23">
        <v>41.8</v>
      </c>
      <c r="O110" s="7">
        <f t="shared" si="9"/>
        <v>41.8</v>
      </c>
      <c r="P110" s="6" t="s">
        <v>134</v>
      </c>
      <c r="WLM110"/>
      <c r="WLN110"/>
      <c r="WLO110"/>
      <c r="WLP110"/>
      <c r="WLQ110"/>
      <c r="WLR110"/>
      <c r="WLS110"/>
      <c r="WLT110"/>
      <c r="WLU110"/>
      <c r="WLV110"/>
      <c r="WLW110"/>
      <c r="WLX110"/>
      <c r="WLY110"/>
      <c r="WLZ110"/>
      <c r="WMA110"/>
      <c r="WMB110"/>
      <c r="WMC110"/>
      <c r="WMD110"/>
      <c r="WME110"/>
      <c r="WMF110"/>
      <c r="WMG110"/>
      <c r="WMH110"/>
      <c r="WMI110"/>
      <c r="WMJ110"/>
      <c r="WMK110"/>
      <c r="WML110"/>
      <c r="WMM110"/>
      <c r="WMN110"/>
      <c r="WMO110"/>
      <c r="WMP110"/>
      <c r="WMQ110"/>
      <c r="WMR110"/>
      <c r="WMS110"/>
      <c r="WMT110"/>
      <c r="WMU110"/>
      <c r="WMV110"/>
      <c r="WMW110"/>
      <c r="WMX110"/>
      <c r="WMY110"/>
      <c r="WMZ110"/>
      <c r="WNA110"/>
      <c r="WNB110"/>
      <c r="WNC110"/>
      <c r="WND110"/>
      <c r="WNE110"/>
      <c r="WNF110"/>
      <c r="WNG110"/>
      <c r="WNH110"/>
      <c r="WNI110"/>
      <c r="WNJ110"/>
      <c r="WNK110"/>
      <c r="WNL110"/>
      <c r="WNM110"/>
      <c r="WNN110"/>
      <c r="WNO110"/>
      <c r="WNP110"/>
      <c r="WNQ110"/>
      <c r="WNR110"/>
      <c r="WNS110"/>
      <c r="WNT110"/>
      <c r="WNU110"/>
      <c r="WNV110"/>
      <c r="WNW110"/>
      <c r="WNX110"/>
      <c r="WNY110"/>
      <c r="WNZ110"/>
      <c r="WOA110"/>
      <c r="WOB110"/>
      <c r="WOC110"/>
      <c r="WOD110"/>
      <c r="WOE110"/>
      <c r="WOF110"/>
      <c r="WOG110"/>
      <c r="WOH110"/>
      <c r="WOI110"/>
      <c r="WOJ110"/>
      <c r="WOK110"/>
      <c r="WOL110"/>
      <c r="WOM110"/>
      <c r="WON110"/>
      <c r="WOO110"/>
      <c r="WOP110"/>
      <c r="WOQ110"/>
      <c r="WOR110"/>
      <c r="WOS110"/>
      <c r="WOT110"/>
      <c r="WOU110"/>
      <c r="WOV110"/>
      <c r="WOW110"/>
      <c r="WOX110"/>
      <c r="WOY110"/>
      <c r="WOZ110"/>
      <c r="WPA110"/>
      <c r="WPB110"/>
      <c r="WPC110"/>
      <c r="WPD110"/>
      <c r="WPE110"/>
      <c r="WPF110"/>
      <c r="WPG110"/>
      <c r="WPH110"/>
      <c r="WPI110"/>
      <c r="WPJ110"/>
      <c r="WPK110"/>
      <c r="WPL110"/>
      <c r="WPM110"/>
      <c r="WPN110"/>
      <c r="WPO110"/>
      <c r="WPP110"/>
      <c r="WPQ110"/>
      <c r="WPR110"/>
      <c r="WPS110"/>
      <c r="WPT110"/>
      <c r="WPU110"/>
      <c r="WPV110"/>
      <c r="WPW110"/>
      <c r="WPX110"/>
      <c r="WPY110"/>
      <c r="WPZ110"/>
      <c r="WQA110"/>
      <c r="WQB110"/>
      <c r="WQC110"/>
      <c r="WQD110"/>
      <c r="WQE110"/>
      <c r="WQF110"/>
      <c r="WQG110"/>
      <c r="WQH110"/>
      <c r="WQI110"/>
      <c r="WQJ110"/>
      <c r="WQK110"/>
      <c r="WQL110"/>
      <c r="WQM110"/>
      <c r="WQN110"/>
      <c r="WQO110"/>
      <c r="WQP110"/>
      <c r="WQQ110"/>
      <c r="WQR110"/>
      <c r="WQS110"/>
      <c r="WQT110"/>
      <c r="WQU110"/>
      <c r="WQV110"/>
      <c r="WQW110"/>
      <c r="WQX110"/>
      <c r="WQY110"/>
      <c r="WQZ110"/>
      <c r="WRA110"/>
      <c r="WRB110"/>
      <c r="WRC110"/>
      <c r="WRD110"/>
      <c r="WRE110"/>
      <c r="WRF110"/>
      <c r="WRG110"/>
      <c r="WRH110"/>
      <c r="WRI110"/>
      <c r="WRJ110"/>
      <c r="WRK110"/>
      <c r="WRL110"/>
      <c r="WRM110"/>
      <c r="WRN110"/>
      <c r="WRO110"/>
      <c r="WRP110"/>
      <c r="WRQ110"/>
      <c r="WRR110"/>
      <c r="WRS110"/>
      <c r="WRT110"/>
      <c r="WRU110"/>
      <c r="WRV110"/>
      <c r="WRW110"/>
      <c r="WRX110"/>
      <c r="WRY110"/>
      <c r="WRZ110"/>
      <c r="WSA110"/>
      <c r="WSB110"/>
      <c r="WSC110"/>
      <c r="WSD110"/>
      <c r="WSE110"/>
      <c r="WSF110"/>
      <c r="WSG110"/>
      <c r="WSH110"/>
      <c r="WSI110"/>
      <c r="WSJ110"/>
      <c r="WSK110"/>
      <c r="WSL110"/>
      <c r="WSM110"/>
      <c r="WSN110"/>
      <c r="WSO110"/>
      <c r="WSP110"/>
      <c r="WSQ110"/>
      <c r="WSR110"/>
      <c r="WSS110"/>
      <c r="WST110"/>
      <c r="WSU110"/>
      <c r="WSV110"/>
      <c r="WSW110"/>
      <c r="WSX110"/>
      <c r="WSY110"/>
      <c r="WSZ110"/>
      <c r="WTA110"/>
      <c r="WTB110"/>
      <c r="WTC110"/>
      <c r="WTD110"/>
      <c r="WTE110"/>
      <c r="WTF110"/>
      <c r="WTG110"/>
      <c r="WTH110"/>
      <c r="WTI110"/>
      <c r="WTJ110"/>
      <c r="WTK110"/>
      <c r="WTL110"/>
      <c r="WTM110"/>
      <c r="WTN110"/>
      <c r="WTO110"/>
      <c r="WTP110"/>
      <c r="WTQ110"/>
      <c r="WTR110"/>
      <c r="WTS110"/>
      <c r="WTT110"/>
      <c r="WTU110"/>
      <c r="WTV110"/>
      <c r="WTW110"/>
      <c r="WTX110"/>
      <c r="WTY110"/>
      <c r="WTZ110"/>
      <c r="WUA110"/>
      <c r="WUB110"/>
      <c r="WUC110"/>
      <c r="WUD110"/>
      <c r="WUE110"/>
      <c r="WUF110"/>
      <c r="WUG110"/>
      <c r="WUH110"/>
      <c r="WUI110"/>
      <c r="WUJ110"/>
      <c r="WUK110"/>
      <c r="WUL110"/>
      <c r="WUM110"/>
      <c r="WUN110"/>
      <c r="WUO110"/>
      <c r="WUP110"/>
      <c r="WUQ110"/>
      <c r="WUR110"/>
      <c r="WUS110"/>
      <c r="WUT110"/>
      <c r="WUU110"/>
      <c r="WUV110"/>
      <c r="WUW110"/>
      <c r="WUX110"/>
      <c r="WUY110"/>
      <c r="WUZ110"/>
      <c r="WVA110"/>
      <c r="WVB110"/>
      <c r="WVC110"/>
      <c r="WVD110"/>
      <c r="WVE110"/>
      <c r="WVF110"/>
      <c r="WVG110"/>
      <c r="WVH110"/>
      <c r="WVI110"/>
      <c r="WVJ110"/>
      <c r="WVK110"/>
      <c r="WVL110"/>
      <c r="WVM110"/>
      <c r="WVN110"/>
      <c r="WVO110"/>
      <c r="WVP110"/>
      <c r="WVQ110"/>
      <c r="WVR110"/>
      <c r="WVS110"/>
      <c r="WVT110"/>
      <c r="WVU110"/>
      <c r="WVV110"/>
      <c r="WVW110"/>
      <c r="WVX110"/>
      <c r="WVY110"/>
      <c r="WVZ110"/>
      <c r="WWA110"/>
      <c r="WWB110"/>
      <c r="WWC110"/>
      <c r="WWD110"/>
      <c r="WWE110"/>
      <c r="WWF110"/>
      <c r="WWG110"/>
      <c r="WWH110"/>
      <c r="WWI110"/>
      <c r="WWJ110"/>
      <c r="WWK110"/>
      <c r="WWL110"/>
      <c r="WWM110"/>
      <c r="WWN110"/>
      <c r="WWO110"/>
      <c r="WWP110"/>
      <c r="WWQ110"/>
      <c r="WWR110"/>
      <c r="WWS110"/>
      <c r="WWT110"/>
      <c r="WWU110"/>
      <c r="WWV110"/>
      <c r="WWW110"/>
      <c r="WWX110"/>
      <c r="WWY110"/>
      <c r="WWZ110"/>
      <c r="WXA110"/>
      <c r="WXB110"/>
      <c r="WXC110"/>
      <c r="WXD110"/>
      <c r="WXE110"/>
      <c r="WXF110"/>
      <c r="WXG110"/>
      <c r="WXH110"/>
      <c r="WXI110"/>
      <c r="WXJ110"/>
      <c r="WXK110"/>
      <c r="WXL110"/>
      <c r="WXM110"/>
      <c r="WXN110"/>
      <c r="WXO110"/>
      <c r="WXP110"/>
      <c r="WXQ110"/>
      <c r="WXR110"/>
      <c r="WXS110"/>
      <c r="WXT110"/>
      <c r="WXU110"/>
      <c r="WXV110"/>
      <c r="WXW110"/>
      <c r="WXX110"/>
      <c r="WXY110"/>
      <c r="WXZ110"/>
      <c r="WYA110"/>
      <c r="WYB110"/>
      <c r="WYC110"/>
      <c r="WYD110"/>
      <c r="WYE110"/>
      <c r="WYF110"/>
      <c r="WYG110"/>
      <c r="WYH110"/>
      <c r="WYI110"/>
      <c r="WYJ110"/>
      <c r="WYK110"/>
      <c r="WYL110"/>
      <c r="WYM110"/>
      <c r="WYN110"/>
      <c r="WYO110"/>
      <c r="WYP110"/>
      <c r="WYQ110"/>
      <c r="WYR110"/>
      <c r="WYS110"/>
      <c r="WYT110"/>
      <c r="WYU110"/>
      <c r="WYV110"/>
      <c r="WYW110"/>
      <c r="WYX110"/>
      <c r="WYY110"/>
      <c r="WYZ110"/>
      <c r="WZA110"/>
      <c r="WZB110"/>
      <c r="WZC110"/>
      <c r="WZD110"/>
      <c r="WZE110"/>
      <c r="WZF110"/>
      <c r="WZG110"/>
      <c r="WZH110"/>
      <c r="WZI110"/>
      <c r="WZJ110"/>
      <c r="WZK110"/>
      <c r="WZL110"/>
      <c r="WZM110"/>
      <c r="WZN110"/>
      <c r="WZO110"/>
      <c r="WZP110"/>
      <c r="WZQ110"/>
      <c r="WZR110"/>
      <c r="WZS110"/>
      <c r="WZT110"/>
      <c r="WZU110"/>
      <c r="WZV110"/>
      <c r="WZW110"/>
      <c r="WZX110"/>
      <c r="WZY110"/>
      <c r="WZZ110"/>
      <c r="XAA110"/>
      <c r="XAB110"/>
      <c r="XAC110"/>
      <c r="XAD110"/>
      <c r="XAE110"/>
      <c r="XAF110"/>
      <c r="XAG110"/>
      <c r="XAH110"/>
      <c r="XAI110"/>
      <c r="XAJ110"/>
      <c r="XAK110"/>
      <c r="XAL110"/>
      <c r="XAM110"/>
      <c r="XAN110"/>
      <c r="XAO110"/>
      <c r="XAP110"/>
      <c r="XAQ110"/>
      <c r="XAR110"/>
      <c r="XAS110"/>
      <c r="XAT110"/>
      <c r="XAU110"/>
      <c r="XAV110"/>
      <c r="XAW110"/>
      <c r="XAX110"/>
      <c r="XAY110"/>
      <c r="XAZ110"/>
      <c r="XBA110"/>
      <c r="XBB110"/>
      <c r="XBC110"/>
      <c r="XBD110"/>
      <c r="XBE110"/>
      <c r="XBF110"/>
      <c r="XBG110"/>
      <c r="XBH110"/>
      <c r="XBI110"/>
      <c r="XBJ110"/>
      <c r="XBK110"/>
      <c r="XBL110"/>
      <c r="XBM110"/>
      <c r="XBN110"/>
      <c r="XBO110"/>
      <c r="XBP110"/>
      <c r="XBQ110"/>
      <c r="XBR110"/>
      <c r="XBS110"/>
      <c r="XBT110"/>
      <c r="XBU110"/>
      <c r="XBV110"/>
      <c r="XBW110"/>
      <c r="XBX110"/>
      <c r="XBY110"/>
      <c r="XBZ110"/>
      <c r="XCA110"/>
      <c r="XCB110"/>
      <c r="XCC110"/>
      <c r="XCD110"/>
      <c r="XCE110"/>
      <c r="XCF110"/>
      <c r="XCG110"/>
      <c r="XCH110"/>
      <c r="XCI110"/>
      <c r="XCJ110"/>
      <c r="XCK110"/>
      <c r="XCL110"/>
      <c r="XCM110"/>
      <c r="XCN110"/>
      <c r="XCO110"/>
      <c r="XCP110"/>
      <c r="XCQ110"/>
      <c r="XCR110"/>
      <c r="XCS110"/>
      <c r="XCT110"/>
      <c r="XCU110"/>
      <c r="XCV110"/>
      <c r="XCW110"/>
      <c r="XCX110"/>
      <c r="XCY110"/>
      <c r="XCZ110"/>
      <c r="XDA110"/>
      <c r="XDB110"/>
      <c r="XDC110"/>
      <c r="XDD110"/>
      <c r="XDE110"/>
      <c r="XDF110"/>
      <c r="XDG110"/>
      <c r="XDH110"/>
      <c r="XDI110"/>
      <c r="XDJ110"/>
      <c r="XDK110"/>
      <c r="XDL110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  <c r="XFA110"/>
      <c r="XFB110"/>
      <c r="XFC110"/>
      <c r="XFD110"/>
    </row>
    <row r="111" spans="1:16 15873:16384">
      <c r="A111" s="24"/>
      <c r="B111" s="21"/>
      <c r="C111" s="22"/>
      <c r="D111" s="21"/>
      <c r="E111" s="21"/>
      <c r="F111" s="21"/>
      <c r="G111" s="21"/>
      <c r="H111" s="23"/>
      <c r="I111" s="7"/>
      <c r="J111" s="21">
        <v>1</v>
      </c>
      <c r="K111" s="21" t="s">
        <v>125</v>
      </c>
      <c r="L111" s="21">
        <v>5</v>
      </c>
      <c r="M111" s="21" t="s">
        <v>40</v>
      </c>
      <c r="N111" s="23">
        <v>10</v>
      </c>
      <c r="O111" s="7">
        <f t="shared" si="9"/>
        <v>50</v>
      </c>
      <c r="P111" s="6" t="s">
        <v>135</v>
      </c>
      <c r="WLM111"/>
      <c r="WLN111"/>
      <c r="WLO111"/>
      <c r="WLP111"/>
      <c r="WLQ111"/>
      <c r="WLR111"/>
      <c r="WLS111"/>
      <c r="WLT111"/>
      <c r="WLU111"/>
      <c r="WLV111"/>
      <c r="WLW111"/>
      <c r="WLX111"/>
      <c r="WLY111"/>
      <c r="WLZ111"/>
      <c r="WMA111"/>
      <c r="WMB111"/>
      <c r="WMC111"/>
      <c r="WMD111"/>
      <c r="WME111"/>
      <c r="WMF111"/>
      <c r="WMG111"/>
      <c r="WMH111"/>
      <c r="WMI111"/>
      <c r="WMJ111"/>
      <c r="WMK111"/>
      <c r="WML111"/>
      <c r="WMM111"/>
      <c r="WMN111"/>
      <c r="WMO111"/>
      <c r="WMP111"/>
      <c r="WMQ111"/>
      <c r="WMR111"/>
      <c r="WMS111"/>
      <c r="WMT111"/>
      <c r="WMU111"/>
      <c r="WMV111"/>
      <c r="WMW111"/>
      <c r="WMX111"/>
      <c r="WMY111"/>
      <c r="WMZ111"/>
      <c r="WNA111"/>
      <c r="WNB111"/>
      <c r="WNC111"/>
      <c r="WND111"/>
      <c r="WNE111"/>
      <c r="WNF111"/>
      <c r="WNG111"/>
      <c r="WNH111"/>
      <c r="WNI111"/>
      <c r="WNJ111"/>
      <c r="WNK111"/>
      <c r="WNL111"/>
      <c r="WNM111"/>
      <c r="WNN111"/>
      <c r="WNO111"/>
      <c r="WNP111"/>
      <c r="WNQ111"/>
      <c r="WNR111"/>
      <c r="WNS111"/>
      <c r="WNT111"/>
      <c r="WNU111"/>
      <c r="WNV111"/>
      <c r="WNW111"/>
      <c r="WNX111"/>
      <c r="WNY111"/>
      <c r="WNZ111"/>
      <c r="WOA111"/>
      <c r="WOB111"/>
      <c r="WOC111"/>
      <c r="WOD111"/>
      <c r="WOE111"/>
      <c r="WOF111"/>
      <c r="WOG111"/>
      <c r="WOH111"/>
      <c r="WOI111"/>
      <c r="WOJ111"/>
      <c r="WOK111"/>
      <c r="WOL111"/>
      <c r="WOM111"/>
      <c r="WON111"/>
      <c r="WOO111"/>
      <c r="WOP111"/>
      <c r="WOQ111"/>
      <c r="WOR111"/>
      <c r="WOS111"/>
      <c r="WOT111"/>
      <c r="WOU111"/>
      <c r="WOV111"/>
      <c r="WOW111"/>
      <c r="WOX111"/>
      <c r="WOY111"/>
      <c r="WOZ111"/>
      <c r="WPA111"/>
      <c r="WPB111"/>
      <c r="WPC111"/>
      <c r="WPD111"/>
      <c r="WPE111"/>
      <c r="WPF111"/>
      <c r="WPG111"/>
      <c r="WPH111"/>
      <c r="WPI111"/>
      <c r="WPJ111"/>
      <c r="WPK111"/>
      <c r="WPL111"/>
      <c r="WPM111"/>
      <c r="WPN111"/>
      <c r="WPO111"/>
      <c r="WPP111"/>
      <c r="WPQ111"/>
      <c r="WPR111"/>
      <c r="WPS111"/>
      <c r="WPT111"/>
      <c r="WPU111"/>
      <c r="WPV111"/>
      <c r="WPW111"/>
      <c r="WPX111"/>
      <c r="WPY111"/>
      <c r="WPZ111"/>
      <c r="WQA111"/>
      <c r="WQB111"/>
      <c r="WQC111"/>
      <c r="WQD111"/>
      <c r="WQE111"/>
      <c r="WQF111"/>
      <c r="WQG111"/>
      <c r="WQH111"/>
      <c r="WQI111"/>
      <c r="WQJ111"/>
      <c r="WQK111"/>
      <c r="WQL111"/>
      <c r="WQM111"/>
      <c r="WQN111"/>
      <c r="WQO111"/>
      <c r="WQP111"/>
      <c r="WQQ111"/>
      <c r="WQR111"/>
      <c r="WQS111"/>
      <c r="WQT111"/>
      <c r="WQU111"/>
      <c r="WQV111"/>
      <c r="WQW111"/>
      <c r="WQX111"/>
      <c r="WQY111"/>
      <c r="WQZ111"/>
      <c r="WRA111"/>
      <c r="WRB111"/>
      <c r="WRC111"/>
      <c r="WRD111"/>
      <c r="WRE111"/>
      <c r="WRF111"/>
      <c r="WRG111"/>
      <c r="WRH111"/>
      <c r="WRI111"/>
      <c r="WRJ111"/>
      <c r="WRK111"/>
      <c r="WRL111"/>
      <c r="WRM111"/>
      <c r="WRN111"/>
      <c r="WRO111"/>
      <c r="WRP111"/>
      <c r="WRQ111"/>
      <c r="WRR111"/>
      <c r="WRS111"/>
      <c r="WRT111"/>
      <c r="WRU111"/>
      <c r="WRV111"/>
      <c r="WRW111"/>
      <c r="WRX111"/>
      <c r="WRY111"/>
      <c r="WRZ111"/>
      <c r="WSA111"/>
      <c r="WSB111"/>
      <c r="WSC111"/>
      <c r="WSD111"/>
      <c r="WSE111"/>
      <c r="WSF111"/>
      <c r="WSG111"/>
      <c r="WSH111"/>
      <c r="WSI111"/>
      <c r="WSJ111"/>
      <c r="WSK111"/>
      <c r="WSL111"/>
      <c r="WSM111"/>
      <c r="WSN111"/>
      <c r="WSO111"/>
      <c r="WSP111"/>
      <c r="WSQ111"/>
      <c r="WSR111"/>
      <c r="WSS111"/>
      <c r="WST111"/>
      <c r="WSU111"/>
      <c r="WSV111"/>
      <c r="WSW111"/>
      <c r="WSX111"/>
      <c r="WSY111"/>
      <c r="WSZ111"/>
      <c r="WTA111"/>
      <c r="WTB111"/>
      <c r="WTC111"/>
      <c r="WTD111"/>
      <c r="WTE111"/>
      <c r="WTF111"/>
      <c r="WTG111"/>
      <c r="WTH111"/>
      <c r="WTI111"/>
      <c r="WTJ111"/>
      <c r="WTK111"/>
      <c r="WTL111"/>
      <c r="WTM111"/>
      <c r="WTN111"/>
      <c r="WTO111"/>
      <c r="WTP111"/>
      <c r="WTQ111"/>
      <c r="WTR111"/>
      <c r="WTS111"/>
      <c r="WTT111"/>
      <c r="WTU111"/>
      <c r="WTV111"/>
      <c r="WTW111"/>
      <c r="WTX111"/>
      <c r="WTY111"/>
      <c r="WTZ111"/>
      <c r="WUA111"/>
      <c r="WUB111"/>
      <c r="WUC111"/>
      <c r="WUD111"/>
      <c r="WUE111"/>
      <c r="WUF111"/>
      <c r="WUG111"/>
      <c r="WUH111"/>
      <c r="WUI111"/>
      <c r="WUJ111"/>
      <c r="WUK111"/>
      <c r="WUL111"/>
      <c r="WUM111"/>
      <c r="WUN111"/>
      <c r="WUO111"/>
      <c r="WUP111"/>
      <c r="WUQ111"/>
      <c r="WUR111"/>
      <c r="WUS111"/>
      <c r="WUT111"/>
      <c r="WUU111"/>
      <c r="WUV111"/>
      <c r="WUW111"/>
      <c r="WUX111"/>
      <c r="WUY111"/>
      <c r="WUZ111"/>
      <c r="WVA111"/>
      <c r="WVB111"/>
      <c r="WVC111"/>
      <c r="WVD111"/>
      <c r="WVE111"/>
      <c r="WVF111"/>
      <c r="WVG111"/>
      <c r="WVH111"/>
      <c r="WVI111"/>
      <c r="WVJ111"/>
      <c r="WVK111"/>
      <c r="WVL111"/>
      <c r="WVM111"/>
      <c r="WVN111"/>
      <c r="WVO111"/>
      <c r="WVP111"/>
      <c r="WVQ111"/>
      <c r="WVR111"/>
      <c r="WVS111"/>
      <c r="WVT111"/>
      <c r="WVU111"/>
      <c r="WVV111"/>
      <c r="WVW111"/>
      <c r="WVX111"/>
      <c r="WVY111"/>
      <c r="WVZ111"/>
      <c r="WWA111"/>
      <c r="WWB111"/>
      <c r="WWC111"/>
      <c r="WWD111"/>
      <c r="WWE111"/>
      <c r="WWF111"/>
      <c r="WWG111"/>
      <c r="WWH111"/>
      <c r="WWI111"/>
      <c r="WWJ111"/>
      <c r="WWK111"/>
      <c r="WWL111"/>
      <c r="WWM111"/>
      <c r="WWN111"/>
      <c r="WWO111"/>
      <c r="WWP111"/>
      <c r="WWQ111"/>
      <c r="WWR111"/>
      <c r="WWS111"/>
      <c r="WWT111"/>
      <c r="WWU111"/>
      <c r="WWV111"/>
      <c r="WWW111"/>
      <c r="WWX111"/>
      <c r="WWY111"/>
      <c r="WWZ111"/>
      <c r="WXA111"/>
      <c r="WXB111"/>
      <c r="WXC111"/>
      <c r="WXD111"/>
      <c r="WXE111"/>
      <c r="WXF111"/>
      <c r="WXG111"/>
      <c r="WXH111"/>
      <c r="WXI111"/>
      <c r="WXJ111"/>
      <c r="WXK111"/>
      <c r="WXL111"/>
      <c r="WXM111"/>
      <c r="WXN111"/>
      <c r="WXO111"/>
      <c r="WXP111"/>
      <c r="WXQ111"/>
      <c r="WXR111"/>
      <c r="WXS111"/>
      <c r="WXT111"/>
      <c r="WXU111"/>
      <c r="WXV111"/>
      <c r="WXW111"/>
      <c r="WXX111"/>
      <c r="WXY111"/>
      <c r="WXZ111"/>
      <c r="WYA111"/>
      <c r="WYB111"/>
      <c r="WYC111"/>
      <c r="WYD111"/>
      <c r="WYE111"/>
      <c r="WYF111"/>
      <c r="WYG111"/>
      <c r="WYH111"/>
      <c r="WYI111"/>
      <c r="WYJ111"/>
      <c r="WYK111"/>
      <c r="WYL111"/>
      <c r="WYM111"/>
      <c r="WYN111"/>
      <c r="WYO111"/>
      <c r="WYP111"/>
      <c r="WYQ111"/>
      <c r="WYR111"/>
      <c r="WYS111"/>
      <c r="WYT111"/>
      <c r="WYU111"/>
      <c r="WYV111"/>
      <c r="WYW111"/>
      <c r="WYX111"/>
      <c r="WYY111"/>
      <c r="WYZ111"/>
      <c r="WZA111"/>
      <c r="WZB111"/>
      <c r="WZC111"/>
      <c r="WZD111"/>
      <c r="WZE111"/>
      <c r="WZF111"/>
      <c r="WZG111"/>
      <c r="WZH111"/>
      <c r="WZI111"/>
      <c r="WZJ111"/>
      <c r="WZK111"/>
      <c r="WZL111"/>
      <c r="WZM111"/>
      <c r="WZN111"/>
      <c r="WZO111"/>
      <c r="WZP111"/>
      <c r="WZQ111"/>
      <c r="WZR111"/>
      <c r="WZS111"/>
      <c r="WZT111"/>
      <c r="WZU111"/>
      <c r="WZV111"/>
      <c r="WZW111"/>
      <c r="WZX111"/>
      <c r="WZY111"/>
      <c r="WZZ111"/>
      <c r="XAA111"/>
      <c r="XAB111"/>
      <c r="XAC111"/>
      <c r="XAD111"/>
      <c r="XAE111"/>
      <c r="XAF111"/>
      <c r="XAG111"/>
      <c r="XAH111"/>
      <c r="XAI111"/>
      <c r="XAJ111"/>
      <c r="XAK111"/>
      <c r="XAL111"/>
      <c r="XAM111"/>
      <c r="XAN111"/>
      <c r="XAO111"/>
      <c r="XAP111"/>
      <c r="XAQ111"/>
      <c r="XAR111"/>
      <c r="XAS111"/>
      <c r="XAT111"/>
      <c r="XAU111"/>
      <c r="XAV111"/>
      <c r="XAW111"/>
      <c r="XAX111"/>
      <c r="XAY111"/>
      <c r="XAZ111"/>
      <c r="XBA111"/>
      <c r="XBB111"/>
      <c r="XBC111"/>
      <c r="XBD111"/>
      <c r="XBE111"/>
      <c r="XBF111"/>
      <c r="XBG111"/>
      <c r="XBH111"/>
      <c r="XBI111"/>
      <c r="XBJ111"/>
      <c r="XBK111"/>
      <c r="XBL111"/>
      <c r="XBM111"/>
      <c r="XBN111"/>
      <c r="XBO111"/>
      <c r="XBP111"/>
      <c r="XBQ111"/>
      <c r="XBR111"/>
      <c r="XBS111"/>
      <c r="XBT111"/>
      <c r="XBU111"/>
      <c r="XBV111"/>
      <c r="XBW111"/>
      <c r="XBX111"/>
      <c r="XBY111"/>
      <c r="XBZ111"/>
      <c r="XCA111"/>
      <c r="XCB111"/>
      <c r="XCC111"/>
      <c r="XCD111"/>
      <c r="XCE111"/>
      <c r="XCF111"/>
      <c r="XCG111"/>
      <c r="XCH111"/>
      <c r="XCI111"/>
      <c r="XCJ111"/>
      <c r="XCK111"/>
      <c r="XCL111"/>
      <c r="XCM111"/>
      <c r="XCN111"/>
      <c r="XCO111"/>
      <c r="XCP111"/>
      <c r="XCQ111"/>
      <c r="XCR111"/>
      <c r="XCS111"/>
      <c r="XCT111"/>
      <c r="XCU111"/>
      <c r="XCV111"/>
      <c r="XCW111"/>
      <c r="XCX111"/>
      <c r="XCY111"/>
      <c r="XCZ111"/>
      <c r="XDA111"/>
      <c r="XDB111"/>
      <c r="XDC111"/>
      <c r="XDD111"/>
      <c r="XDE111"/>
      <c r="XDF111"/>
      <c r="XDG111"/>
      <c r="XDH111"/>
      <c r="XDI111"/>
      <c r="XDJ111"/>
      <c r="XDK111"/>
      <c r="XDL111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  <c r="XEX111"/>
      <c r="XEY111"/>
      <c r="XEZ111"/>
      <c r="XFA111"/>
      <c r="XFB111"/>
      <c r="XFC111"/>
      <c r="XFD111"/>
    </row>
    <row r="112" spans="1:16 15873:16384">
      <c r="A112" s="24"/>
      <c r="B112" s="21"/>
      <c r="C112" s="22"/>
      <c r="D112" s="21"/>
      <c r="E112" s="21"/>
      <c r="F112" s="21"/>
      <c r="G112" s="21"/>
      <c r="H112" s="23"/>
      <c r="I112" s="7"/>
      <c r="J112" s="21">
        <v>1</v>
      </c>
      <c r="K112" s="21" t="s">
        <v>125</v>
      </c>
      <c r="L112" s="21">
        <v>1</v>
      </c>
      <c r="M112" s="21" t="s">
        <v>124</v>
      </c>
      <c r="N112" s="23">
        <v>75</v>
      </c>
      <c r="O112" s="7">
        <f t="shared" si="9"/>
        <v>75</v>
      </c>
      <c r="P112" s="6" t="s">
        <v>136</v>
      </c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  <c r="XEX112"/>
      <c r="XEY112"/>
      <c r="XEZ112"/>
      <c r="XFA112"/>
      <c r="XFB112"/>
      <c r="XFC112"/>
      <c r="XFD112"/>
    </row>
    <row r="113" spans="1:16 15873:16384">
      <c r="A113" s="24"/>
      <c r="B113" s="21"/>
      <c r="C113" s="22"/>
      <c r="D113" s="21"/>
      <c r="E113" s="21"/>
      <c r="F113" s="21"/>
      <c r="G113" s="21"/>
      <c r="H113" s="23"/>
      <c r="I113" s="7"/>
      <c r="J113" s="21"/>
      <c r="K113" s="21"/>
      <c r="L113" s="21"/>
      <c r="M113" s="21"/>
      <c r="N113" s="23"/>
      <c r="O113" s="7"/>
      <c r="P113" s="33"/>
      <c r="WLM113"/>
      <c r="WLN113"/>
      <c r="WLO113"/>
      <c r="WLP113"/>
      <c r="WLQ113"/>
      <c r="WLR113"/>
      <c r="WLS113"/>
      <c r="WLT113"/>
      <c r="WLU113"/>
      <c r="WLV113"/>
      <c r="WLW113"/>
      <c r="WLX113"/>
      <c r="WLY113"/>
      <c r="WLZ113"/>
      <c r="WMA113"/>
      <c r="WMB113"/>
      <c r="WMC113"/>
      <c r="WMD113"/>
      <c r="WME113"/>
      <c r="WMF113"/>
      <c r="WMG113"/>
      <c r="WMH113"/>
      <c r="WMI113"/>
      <c r="WMJ113"/>
      <c r="WMK113"/>
      <c r="WML113"/>
      <c r="WMM113"/>
      <c r="WMN113"/>
      <c r="WMO113"/>
      <c r="WMP113"/>
      <c r="WMQ113"/>
      <c r="WMR113"/>
      <c r="WMS113"/>
      <c r="WMT113"/>
      <c r="WMU113"/>
      <c r="WMV113"/>
      <c r="WMW113"/>
      <c r="WMX113"/>
      <c r="WMY113"/>
      <c r="WMZ113"/>
      <c r="WNA113"/>
      <c r="WNB113"/>
      <c r="WNC113"/>
      <c r="WND113"/>
      <c r="WNE113"/>
      <c r="WNF113"/>
      <c r="WNG113"/>
      <c r="WNH113"/>
      <c r="WNI113"/>
      <c r="WNJ113"/>
      <c r="WNK113"/>
      <c r="WNL113"/>
      <c r="WNM113"/>
      <c r="WNN113"/>
      <c r="WNO113"/>
      <c r="WNP113"/>
      <c r="WNQ113"/>
      <c r="WNR113"/>
      <c r="WNS113"/>
      <c r="WNT113"/>
      <c r="WNU113"/>
      <c r="WNV113"/>
      <c r="WNW113"/>
      <c r="WNX113"/>
      <c r="WNY113"/>
      <c r="WNZ113"/>
      <c r="WOA113"/>
      <c r="WOB113"/>
      <c r="WOC113"/>
      <c r="WOD113"/>
      <c r="WOE113"/>
      <c r="WOF113"/>
      <c r="WOG113"/>
      <c r="WOH113"/>
      <c r="WOI113"/>
      <c r="WOJ113"/>
      <c r="WOK113"/>
      <c r="WOL113"/>
      <c r="WOM113"/>
      <c r="WON113"/>
      <c r="WOO113"/>
      <c r="WOP113"/>
      <c r="WOQ113"/>
      <c r="WOR113"/>
      <c r="WOS113"/>
      <c r="WOT113"/>
      <c r="WOU113"/>
      <c r="WOV113"/>
      <c r="WOW113"/>
      <c r="WOX113"/>
      <c r="WOY113"/>
      <c r="WOZ113"/>
      <c r="WPA113"/>
      <c r="WPB113"/>
      <c r="WPC113"/>
      <c r="WPD113"/>
      <c r="WPE113"/>
      <c r="WPF113"/>
      <c r="WPG113"/>
      <c r="WPH113"/>
      <c r="WPI113"/>
      <c r="WPJ113"/>
      <c r="WPK113"/>
      <c r="WPL113"/>
      <c r="WPM113"/>
      <c r="WPN113"/>
      <c r="WPO113"/>
      <c r="WPP113"/>
      <c r="WPQ113"/>
      <c r="WPR113"/>
      <c r="WPS113"/>
      <c r="WPT113"/>
      <c r="WPU113"/>
      <c r="WPV113"/>
      <c r="WPW113"/>
      <c r="WPX113"/>
      <c r="WPY113"/>
      <c r="WPZ113"/>
      <c r="WQA113"/>
      <c r="WQB113"/>
      <c r="WQC113"/>
      <c r="WQD113"/>
      <c r="WQE113"/>
      <c r="WQF113"/>
      <c r="WQG113"/>
      <c r="WQH113"/>
      <c r="WQI113"/>
      <c r="WQJ113"/>
      <c r="WQK113"/>
      <c r="WQL113"/>
      <c r="WQM113"/>
      <c r="WQN113"/>
      <c r="WQO113"/>
      <c r="WQP113"/>
      <c r="WQQ113"/>
      <c r="WQR113"/>
      <c r="WQS113"/>
      <c r="WQT113"/>
      <c r="WQU113"/>
      <c r="WQV113"/>
      <c r="WQW113"/>
      <c r="WQX113"/>
      <c r="WQY113"/>
      <c r="WQZ113"/>
      <c r="WRA113"/>
      <c r="WRB113"/>
      <c r="WRC113"/>
      <c r="WRD113"/>
      <c r="WRE113"/>
      <c r="WRF113"/>
      <c r="WRG113"/>
      <c r="WRH113"/>
      <c r="WRI113"/>
      <c r="WRJ113"/>
      <c r="WRK113"/>
      <c r="WRL113"/>
      <c r="WRM113"/>
      <c r="WRN113"/>
      <c r="WRO113"/>
      <c r="WRP113"/>
      <c r="WRQ113"/>
      <c r="WRR113"/>
      <c r="WRS113"/>
      <c r="WRT113"/>
      <c r="WRU113"/>
      <c r="WRV113"/>
      <c r="WRW113"/>
      <c r="WRX113"/>
      <c r="WRY113"/>
      <c r="WRZ113"/>
      <c r="WSA113"/>
      <c r="WSB113"/>
      <c r="WSC113"/>
      <c r="WSD113"/>
      <c r="WSE113"/>
      <c r="WSF113"/>
      <c r="WSG113"/>
      <c r="WSH113"/>
      <c r="WSI113"/>
      <c r="WSJ113"/>
      <c r="WSK113"/>
      <c r="WSL113"/>
      <c r="WSM113"/>
      <c r="WSN113"/>
      <c r="WSO113"/>
      <c r="WSP113"/>
      <c r="WSQ113"/>
      <c r="WSR113"/>
      <c r="WSS113"/>
      <c r="WST113"/>
      <c r="WSU113"/>
      <c r="WSV113"/>
      <c r="WSW113"/>
      <c r="WSX113"/>
      <c r="WSY113"/>
      <c r="WSZ113"/>
      <c r="WTA113"/>
      <c r="WTB113"/>
      <c r="WTC113"/>
      <c r="WTD113"/>
      <c r="WTE113"/>
      <c r="WTF113"/>
      <c r="WTG113"/>
      <c r="WTH113"/>
      <c r="WTI113"/>
      <c r="WTJ113"/>
      <c r="WTK113"/>
      <c r="WTL113"/>
      <c r="WTM113"/>
      <c r="WTN113"/>
      <c r="WTO113"/>
      <c r="WTP113"/>
      <c r="WTQ113"/>
      <c r="WTR113"/>
      <c r="WTS113"/>
      <c r="WTT113"/>
      <c r="WTU113"/>
      <c r="WTV113"/>
      <c r="WTW113"/>
      <c r="WTX113"/>
      <c r="WTY113"/>
      <c r="WTZ113"/>
      <c r="WUA113"/>
      <c r="WUB113"/>
      <c r="WUC113"/>
      <c r="WUD113"/>
      <c r="WUE113"/>
      <c r="WUF113"/>
      <c r="WUG113"/>
      <c r="WUH113"/>
      <c r="WUI113"/>
      <c r="WUJ113"/>
      <c r="WUK113"/>
      <c r="WUL113"/>
      <c r="WUM113"/>
      <c r="WUN113"/>
      <c r="WUO113"/>
      <c r="WUP113"/>
      <c r="WUQ113"/>
      <c r="WUR113"/>
      <c r="WUS113"/>
      <c r="WUT113"/>
      <c r="WUU113"/>
      <c r="WUV113"/>
      <c r="WUW113"/>
      <c r="WUX113"/>
      <c r="WUY113"/>
      <c r="WUZ113"/>
      <c r="WVA113"/>
      <c r="WVB113"/>
      <c r="WVC113"/>
      <c r="WVD113"/>
      <c r="WVE113"/>
      <c r="WVF113"/>
      <c r="WVG113"/>
      <c r="WVH113"/>
      <c r="WVI113"/>
      <c r="WVJ113"/>
      <c r="WVK113"/>
      <c r="WVL113"/>
      <c r="WVM113"/>
      <c r="WVN113"/>
      <c r="WVO113"/>
      <c r="WVP113"/>
      <c r="WVQ113"/>
      <c r="WVR113"/>
      <c r="WVS113"/>
      <c r="WVT113"/>
      <c r="WVU113"/>
      <c r="WVV113"/>
      <c r="WVW113"/>
      <c r="WVX113"/>
      <c r="WVY113"/>
      <c r="WVZ113"/>
      <c r="WWA113"/>
      <c r="WWB113"/>
      <c r="WWC113"/>
      <c r="WWD113"/>
      <c r="WWE113"/>
      <c r="WWF113"/>
      <c r="WWG113"/>
      <c r="WWH113"/>
      <c r="WWI113"/>
      <c r="WWJ113"/>
      <c r="WWK113"/>
      <c r="WWL113"/>
      <c r="WWM113"/>
      <c r="WWN113"/>
      <c r="WWO113"/>
      <c r="WWP113"/>
      <c r="WWQ113"/>
      <c r="WWR113"/>
      <c r="WWS113"/>
      <c r="WWT113"/>
      <c r="WWU113"/>
      <c r="WWV113"/>
      <c r="WWW113"/>
      <c r="WWX113"/>
      <c r="WWY113"/>
      <c r="WWZ113"/>
      <c r="WXA113"/>
      <c r="WXB113"/>
      <c r="WXC113"/>
      <c r="WXD113"/>
      <c r="WXE113"/>
      <c r="WXF113"/>
      <c r="WXG113"/>
      <c r="WXH113"/>
      <c r="WXI113"/>
      <c r="WXJ113"/>
      <c r="WXK113"/>
      <c r="WXL113"/>
      <c r="WXM113"/>
      <c r="WXN113"/>
      <c r="WXO113"/>
      <c r="WXP113"/>
      <c r="WXQ113"/>
      <c r="WXR113"/>
      <c r="WXS113"/>
      <c r="WXT113"/>
      <c r="WXU113"/>
      <c r="WXV113"/>
      <c r="WXW113"/>
      <c r="WXX113"/>
      <c r="WXY113"/>
      <c r="WXZ113"/>
      <c r="WYA113"/>
      <c r="WYB113"/>
      <c r="WYC113"/>
      <c r="WYD113"/>
      <c r="WYE113"/>
      <c r="WYF113"/>
      <c r="WYG113"/>
      <c r="WYH113"/>
      <c r="WYI113"/>
      <c r="WYJ113"/>
      <c r="WYK113"/>
      <c r="WYL113"/>
      <c r="WYM113"/>
      <c r="WYN113"/>
      <c r="WYO113"/>
      <c r="WYP113"/>
      <c r="WYQ113"/>
      <c r="WYR113"/>
      <c r="WYS113"/>
      <c r="WYT113"/>
      <c r="WYU113"/>
      <c r="WYV113"/>
      <c r="WYW113"/>
      <c r="WYX113"/>
      <c r="WYY113"/>
      <c r="WYZ113"/>
      <c r="WZA113"/>
      <c r="WZB113"/>
      <c r="WZC113"/>
      <c r="WZD113"/>
      <c r="WZE113"/>
      <c r="WZF113"/>
      <c r="WZG113"/>
      <c r="WZH113"/>
      <c r="WZI113"/>
      <c r="WZJ113"/>
      <c r="WZK113"/>
      <c r="WZL113"/>
      <c r="WZM113"/>
      <c r="WZN113"/>
      <c r="WZO113"/>
      <c r="WZP113"/>
      <c r="WZQ113"/>
      <c r="WZR113"/>
      <c r="WZS113"/>
      <c r="WZT113"/>
      <c r="WZU113"/>
      <c r="WZV113"/>
      <c r="WZW113"/>
      <c r="WZX113"/>
      <c r="WZY113"/>
      <c r="WZZ113"/>
      <c r="XAA113"/>
      <c r="XAB113"/>
      <c r="XAC113"/>
      <c r="XAD113"/>
      <c r="XAE113"/>
      <c r="XAF113"/>
      <c r="XAG113"/>
      <c r="XAH113"/>
      <c r="XAI113"/>
      <c r="XAJ113"/>
      <c r="XAK113"/>
      <c r="XAL113"/>
      <c r="XAM113"/>
      <c r="XAN113"/>
      <c r="XAO113"/>
      <c r="XAP113"/>
      <c r="XAQ113"/>
      <c r="XAR113"/>
      <c r="XAS113"/>
      <c r="XAT113"/>
      <c r="XAU113"/>
      <c r="XAV113"/>
      <c r="XAW113"/>
      <c r="XAX113"/>
      <c r="XAY113"/>
      <c r="XAZ113"/>
      <c r="XBA113"/>
      <c r="XBB113"/>
      <c r="XBC113"/>
      <c r="XBD113"/>
      <c r="XBE113"/>
      <c r="XBF113"/>
      <c r="XBG113"/>
      <c r="XBH113"/>
      <c r="XBI113"/>
      <c r="XBJ113"/>
      <c r="XBK113"/>
      <c r="XBL113"/>
      <c r="XBM113"/>
      <c r="XBN113"/>
      <c r="XBO113"/>
      <c r="XBP113"/>
      <c r="XBQ113"/>
      <c r="XBR113"/>
      <c r="XBS113"/>
      <c r="XBT113"/>
      <c r="XBU113"/>
      <c r="XBV113"/>
      <c r="XBW113"/>
      <c r="XBX113"/>
      <c r="XBY113"/>
      <c r="XBZ113"/>
      <c r="XCA113"/>
      <c r="XCB113"/>
      <c r="XCC113"/>
      <c r="XCD113"/>
      <c r="XCE113"/>
      <c r="XCF113"/>
      <c r="XCG113"/>
      <c r="XCH113"/>
      <c r="XCI113"/>
      <c r="XCJ113"/>
      <c r="XCK113"/>
      <c r="XCL113"/>
      <c r="XCM113"/>
      <c r="XCN113"/>
      <c r="XCO113"/>
      <c r="XCP113"/>
      <c r="XCQ113"/>
      <c r="XCR113"/>
      <c r="XCS113"/>
      <c r="XCT113"/>
      <c r="XCU113"/>
      <c r="XCV113"/>
      <c r="XCW113"/>
      <c r="XCX113"/>
      <c r="XCY113"/>
      <c r="XCZ113"/>
      <c r="XDA113"/>
      <c r="XDB113"/>
      <c r="XDC113"/>
      <c r="XDD113"/>
      <c r="XDE113"/>
      <c r="XDF113"/>
      <c r="XDG113"/>
      <c r="XDH113"/>
      <c r="XDI113"/>
      <c r="XDJ113"/>
      <c r="XDK113"/>
      <c r="XDL11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  <c r="XFA113"/>
      <c r="XFB113"/>
      <c r="XFC113"/>
      <c r="XFD113"/>
    </row>
    <row r="114" spans="1:16 15873:16384">
      <c r="A114" s="46" t="s">
        <v>140</v>
      </c>
      <c r="B114" s="46"/>
      <c r="C114" s="68"/>
      <c r="D114" s="68"/>
      <c r="E114" s="68"/>
      <c r="F114" s="68"/>
      <c r="G114" s="68"/>
      <c r="H114" s="68"/>
      <c r="I114" s="15">
        <f>SUM(I80:I98)</f>
        <v>93600</v>
      </c>
      <c r="J114" s="16"/>
      <c r="K114" s="16"/>
      <c r="L114" s="16"/>
      <c r="M114" s="16"/>
      <c r="N114" s="16"/>
      <c r="O114" s="17">
        <f>SUM(O80:O113)</f>
        <v>96348.29</v>
      </c>
      <c r="P114" s="18">
        <f>O114-I114</f>
        <v>2748.2899999999936</v>
      </c>
    </row>
    <row r="115" spans="1:16 15873:16384">
      <c r="A115" s="57" t="s">
        <v>141</v>
      </c>
      <c r="B115" s="25" t="s">
        <v>142</v>
      </c>
      <c r="C115" s="26" t="s">
        <v>143</v>
      </c>
      <c r="D115" s="7">
        <v>1</v>
      </c>
      <c r="E115" s="7" t="s">
        <v>144</v>
      </c>
      <c r="F115" s="7">
        <v>1</v>
      </c>
      <c r="G115" s="7" t="s">
        <v>125</v>
      </c>
      <c r="H115" s="7">
        <v>30000</v>
      </c>
      <c r="I115" s="7">
        <f>D115*F115*H115</f>
        <v>30000</v>
      </c>
      <c r="J115" s="7">
        <v>1</v>
      </c>
      <c r="K115" s="7" t="s">
        <v>144</v>
      </c>
      <c r="L115" s="7">
        <v>1</v>
      </c>
      <c r="M115" s="7" t="s">
        <v>125</v>
      </c>
      <c r="N115" s="7">
        <v>30000</v>
      </c>
      <c r="O115" s="7">
        <f>J115*L115*N115</f>
        <v>30000</v>
      </c>
      <c r="P115" s="13"/>
    </row>
    <row r="116" spans="1:16 15873:16384">
      <c r="A116" s="58"/>
      <c r="B116" s="25" t="s">
        <v>142</v>
      </c>
      <c r="C116" s="26" t="s">
        <v>145</v>
      </c>
      <c r="D116" s="7">
        <v>1</v>
      </c>
      <c r="E116" s="7" t="s">
        <v>144</v>
      </c>
      <c r="F116" s="7">
        <v>1</v>
      </c>
      <c r="G116" s="7" t="s">
        <v>125</v>
      </c>
      <c r="H116" s="7">
        <v>5000</v>
      </c>
      <c r="I116" s="7">
        <f>D116*F116*H116</f>
        <v>5000</v>
      </c>
      <c r="J116" s="7"/>
      <c r="K116" s="7" t="s">
        <v>144</v>
      </c>
      <c r="L116" s="7"/>
      <c r="M116" s="7" t="s">
        <v>125</v>
      </c>
      <c r="N116" s="7"/>
      <c r="O116" s="7">
        <f>J116*L116*N116</f>
        <v>0</v>
      </c>
      <c r="P116" s="13"/>
    </row>
    <row r="117" spans="1:16 15873:16384">
      <c r="A117" s="58"/>
      <c r="B117" s="25" t="s">
        <v>142</v>
      </c>
      <c r="C117" s="26" t="s">
        <v>146</v>
      </c>
      <c r="D117" s="7">
        <v>1</v>
      </c>
      <c r="E117" s="7" t="s">
        <v>144</v>
      </c>
      <c r="F117" s="7">
        <v>1</v>
      </c>
      <c r="G117" s="7" t="s">
        <v>125</v>
      </c>
      <c r="H117" s="7">
        <v>10000</v>
      </c>
      <c r="I117" s="7">
        <f>D117*F117*H117</f>
        <v>10000</v>
      </c>
      <c r="J117" s="7">
        <v>1</v>
      </c>
      <c r="K117" s="7" t="s">
        <v>144</v>
      </c>
      <c r="L117" s="7">
        <v>1</v>
      </c>
      <c r="M117" s="7" t="s">
        <v>125</v>
      </c>
      <c r="N117" s="7">
        <v>10000</v>
      </c>
      <c r="O117" s="7">
        <f>J117*L117*N117</f>
        <v>10000</v>
      </c>
      <c r="P117" s="13"/>
    </row>
    <row r="118" spans="1:16 15873:16384">
      <c r="A118" s="58"/>
      <c r="B118" s="25" t="s">
        <v>142</v>
      </c>
      <c r="C118" s="26" t="s">
        <v>147</v>
      </c>
      <c r="D118" s="7">
        <v>1</v>
      </c>
      <c r="E118" s="7" t="s">
        <v>144</v>
      </c>
      <c r="F118" s="7">
        <v>1</v>
      </c>
      <c r="G118" s="7" t="s">
        <v>125</v>
      </c>
      <c r="H118" s="7">
        <v>5000</v>
      </c>
      <c r="I118" s="7">
        <f>D118*F118*H118</f>
        <v>5000</v>
      </c>
      <c r="J118" s="7"/>
      <c r="K118" s="7"/>
      <c r="L118" s="7"/>
      <c r="M118" s="7"/>
      <c r="N118" s="7"/>
      <c r="O118" s="7"/>
      <c r="P118" s="13"/>
    </row>
    <row r="119" spans="1:16 15873:16384">
      <c r="A119" s="58"/>
      <c r="B119" s="25"/>
      <c r="C119" s="26"/>
      <c r="D119" s="7"/>
      <c r="E119" s="7"/>
      <c r="F119" s="7"/>
      <c r="G119" s="7"/>
      <c r="H119" s="7"/>
      <c r="I119" s="7"/>
      <c r="J119" s="34"/>
      <c r="K119" s="34"/>
      <c r="L119" s="34"/>
      <c r="M119" s="34"/>
      <c r="N119" s="34"/>
      <c r="O119" s="34"/>
      <c r="P119" s="35"/>
    </row>
    <row r="120" spans="1:16 15873:16384">
      <c r="A120" s="46" t="s">
        <v>148</v>
      </c>
      <c r="B120" s="46"/>
      <c r="C120" s="46"/>
      <c r="D120" s="46"/>
      <c r="E120" s="46"/>
      <c r="F120" s="46"/>
      <c r="G120" s="46"/>
      <c r="H120" s="46"/>
      <c r="I120" s="30">
        <f>SUM(I115:I119)</f>
        <v>50000</v>
      </c>
      <c r="J120" s="16"/>
      <c r="K120" s="16"/>
      <c r="L120" s="16"/>
      <c r="M120" s="16"/>
      <c r="N120" s="16"/>
      <c r="O120" s="36">
        <f>SUM(O115:O119)</f>
        <v>40000</v>
      </c>
      <c r="P120" s="31">
        <f>O120-I120</f>
        <v>-10000</v>
      </c>
    </row>
    <row r="121" spans="1:16 15873:16384">
      <c r="A121" s="27" t="s">
        <v>149</v>
      </c>
      <c r="B121" s="6" t="s">
        <v>150</v>
      </c>
      <c r="C121" s="26"/>
      <c r="D121" s="7">
        <v>70</v>
      </c>
      <c r="E121" s="7" t="s">
        <v>40</v>
      </c>
      <c r="F121" s="7">
        <v>1</v>
      </c>
      <c r="G121" s="7" t="s">
        <v>125</v>
      </c>
      <c r="H121" s="7">
        <v>25</v>
      </c>
      <c r="I121" s="7">
        <f>D121*F121*H121</f>
        <v>1750</v>
      </c>
      <c r="J121" s="7"/>
      <c r="K121" s="7" t="s">
        <v>83</v>
      </c>
      <c r="L121" s="7"/>
      <c r="M121" s="7" t="s">
        <v>125</v>
      </c>
      <c r="N121" s="7"/>
      <c r="O121" s="7">
        <f>J121*L121*N121</f>
        <v>0</v>
      </c>
      <c r="P121" s="13"/>
    </row>
    <row r="122" spans="1:16 15873:16384">
      <c r="A122" s="68" t="s">
        <v>151</v>
      </c>
      <c r="B122" s="68"/>
      <c r="C122" s="68"/>
      <c r="D122" s="68"/>
      <c r="E122" s="68"/>
      <c r="F122" s="68"/>
      <c r="G122" s="68"/>
      <c r="H122" s="68"/>
      <c r="I122" s="15">
        <f>SUM(I121:I121)</f>
        <v>1750</v>
      </c>
      <c r="J122" s="16"/>
      <c r="K122" s="16"/>
      <c r="L122" s="16"/>
      <c r="M122" s="16"/>
      <c r="N122" s="16"/>
      <c r="O122" s="17">
        <f>SUM(O121:O121)</f>
        <v>0</v>
      </c>
      <c r="P122" s="18">
        <f>O122-I122</f>
        <v>-1750</v>
      </c>
    </row>
    <row r="123" spans="1:16 15873:16384">
      <c r="A123" s="51" t="s">
        <v>152</v>
      </c>
      <c r="B123" s="22" t="s">
        <v>11</v>
      </c>
      <c r="C123" s="22"/>
      <c r="D123" s="21">
        <v>12</v>
      </c>
      <c r="E123" s="10" t="s">
        <v>40</v>
      </c>
      <c r="F123" s="21">
        <v>1</v>
      </c>
      <c r="G123" s="7" t="s">
        <v>15</v>
      </c>
      <c r="H123" s="23">
        <v>900</v>
      </c>
      <c r="I123" s="7">
        <v>10800</v>
      </c>
      <c r="J123" s="21"/>
      <c r="K123" s="10" t="s">
        <v>40</v>
      </c>
      <c r="L123" s="21"/>
      <c r="M123" s="7" t="s">
        <v>125</v>
      </c>
      <c r="N123" s="23"/>
      <c r="O123" s="7">
        <f>J123*L123*N123</f>
        <v>0</v>
      </c>
      <c r="P123" s="13"/>
    </row>
    <row r="124" spans="1:16 15873:16384">
      <c r="A124" s="52"/>
      <c r="B124" s="22" t="s">
        <v>90</v>
      </c>
      <c r="C124" s="22"/>
      <c r="D124" s="21">
        <v>8</v>
      </c>
      <c r="E124" s="10" t="s">
        <v>40</v>
      </c>
      <c r="F124" s="21">
        <v>1</v>
      </c>
      <c r="G124" s="21" t="s">
        <v>125</v>
      </c>
      <c r="H124" s="23">
        <v>3500</v>
      </c>
      <c r="I124" s="7">
        <v>28000</v>
      </c>
      <c r="J124" s="21">
        <v>1</v>
      </c>
      <c r="K124" s="10" t="s">
        <v>83</v>
      </c>
      <c r="L124" s="21">
        <v>1</v>
      </c>
      <c r="M124" s="21" t="s">
        <v>125</v>
      </c>
      <c r="N124" s="23">
        <v>19780</v>
      </c>
      <c r="O124" s="7">
        <f>J124*L124*N124</f>
        <v>19780</v>
      </c>
      <c r="P124" s="37" t="s">
        <v>153</v>
      </c>
    </row>
    <row r="125" spans="1:16 15873:16384" ht="210">
      <c r="A125" s="59"/>
      <c r="B125" s="22" t="s">
        <v>154</v>
      </c>
      <c r="C125" s="22"/>
      <c r="D125" s="21">
        <v>42</v>
      </c>
      <c r="E125" s="21" t="s">
        <v>40</v>
      </c>
      <c r="F125" s="21">
        <v>1</v>
      </c>
      <c r="G125" s="21" t="s">
        <v>125</v>
      </c>
      <c r="H125" s="23">
        <v>500</v>
      </c>
      <c r="I125" s="7">
        <v>21000</v>
      </c>
      <c r="J125" s="21">
        <v>44</v>
      </c>
      <c r="K125" s="21" t="s">
        <v>40</v>
      </c>
      <c r="L125" s="21">
        <v>1</v>
      </c>
      <c r="M125" s="38" t="s">
        <v>125</v>
      </c>
      <c r="N125" s="23">
        <v>500</v>
      </c>
      <c r="O125" s="7">
        <f>J125*L125*N125</f>
        <v>22000</v>
      </c>
      <c r="P125" s="41" t="s">
        <v>161</v>
      </c>
    </row>
    <row r="126" spans="1:16 15873:16384">
      <c r="A126" s="46" t="s">
        <v>155</v>
      </c>
      <c r="B126" s="46"/>
      <c r="C126" s="46"/>
      <c r="D126" s="46"/>
      <c r="E126" s="46"/>
      <c r="F126" s="46"/>
      <c r="G126" s="46"/>
      <c r="H126" s="46"/>
      <c r="I126" s="30">
        <f>SUM(I123:I125)</f>
        <v>59800</v>
      </c>
      <c r="J126" s="16"/>
      <c r="K126" s="16"/>
      <c r="L126" s="16"/>
      <c r="M126" s="16"/>
      <c r="N126" s="16"/>
      <c r="O126" s="36">
        <f>SUM(O123:O125)</f>
        <v>41780</v>
      </c>
      <c r="P126" s="31">
        <f>O126-I126</f>
        <v>-18020</v>
      </c>
    </row>
    <row r="127" spans="1:16 15873:16384">
      <c r="A127" s="47" t="s">
        <v>156</v>
      </c>
      <c r="B127" s="47"/>
      <c r="C127" s="47"/>
      <c r="D127" s="47"/>
      <c r="E127" s="47"/>
      <c r="F127" s="47"/>
      <c r="G127" s="47"/>
      <c r="H127" s="47"/>
      <c r="I127" s="39">
        <f>I51+I79+I114+I120+I122+I126</f>
        <v>682650</v>
      </c>
      <c r="J127" s="48" t="s">
        <v>156</v>
      </c>
      <c r="K127" s="49"/>
      <c r="L127" s="49"/>
      <c r="M127" s="49"/>
      <c r="N127" s="50"/>
      <c r="O127" s="39">
        <f>O51+O79+O114+O120</f>
        <v>457904.79</v>
      </c>
      <c r="P127" s="13"/>
    </row>
    <row r="128" spans="1:16 15873:16384">
      <c r="A128" s="47" t="s">
        <v>157</v>
      </c>
      <c r="B128" s="47"/>
      <c r="C128" s="47"/>
      <c r="D128" s="47"/>
      <c r="E128" s="47"/>
      <c r="F128" s="47"/>
      <c r="G128" s="47"/>
      <c r="H128" s="47"/>
      <c r="I128" s="39">
        <f>(I127-I126-I122)*12%</f>
        <v>74532</v>
      </c>
      <c r="J128" s="48" t="s">
        <v>158</v>
      </c>
      <c r="K128" s="49"/>
      <c r="L128" s="49"/>
      <c r="M128" s="49"/>
      <c r="N128" s="50"/>
      <c r="O128" s="39">
        <f>O127*12%</f>
        <v>54948.574799999995</v>
      </c>
      <c r="P128" s="13"/>
    </row>
    <row r="129" spans="1:17">
      <c r="A129" s="47" t="s">
        <v>159</v>
      </c>
      <c r="B129" s="47"/>
      <c r="C129" s="47"/>
      <c r="D129" s="47"/>
      <c r="E129" s="47"/>
      <c r="F129" s="47"/>
      <c r="G129" s="47"/>
      <c r="H129" s="47"/>
      <c r="I129" s="39">
        <f>I127+I128</f>
        <v>757182</v>
      </c>
      <c r="J129" s="48" t="s">
        <v>160</v>
      </c>
      <c r="K129" s="49"/>
      <c r="L129" s="49"/>
      <c r="M129" s="49"/>
      <c r="N129" s="50"/>
      <c r="O129" s="39">
        <f>O126+O127+O128+O122</f>
        <v>554633.36479999998</v>
      </c>
      <c r="P129" s="31">
        <f>I129-O129</f>
        <v>202548.63520000002</v>
      </c>
    </row>
    <row r="130" spans="1:17">
      <c r="Q130" s="40"/>
    </row>
  </sheetData>
  <mergeCells count="33">
    <mergeCell ref="A1:I1"/>
    <mergeCell ref="D2:G2"/>
    <mergeCell ref="H2:I2"/>
    <mergeCell ref="J2:M2"/>
    <mergeCell ref="N2:O2"/>
    <mergeCell ref="C2:C3"/>
    <mergeCell ref="A51:H51"/>
    <mergeCell ref="A79:H79"/>
    <mergeCell ref="A114:H114"/>
    <mergeCell ref="A120:H120"/>
    <mergeCell ref="A122:H122"/>
    <mergeCell ref="B73:B78"/>
    <mergeCell ref="A126:H126"/>
    <mergeCell ref="A127:H127"/>
    <mergeCell ref="J127:N127"/>
    <mergeCell ref="A128:H128"/>
    <mergeCell ref="J128:N128"/>
    <mergeCell ref="P2:P3"/>
    <mergeCell ref="A2:B3"/>
    <mergeCell ref="A129:H129"/>
    <mergeCell ref="J129:N129"/>
    <mergeCell ref="A4:A5"/>
    <mergeCell ref="A52:A78"/>
    <mergeCell ref="A80:A98"/>
    <mergeCell ref="A115:A119"/>
    <mergeCell ref="A123:A125"/>
    <mergeCell ref="B4:B10"/>
    <mergeCell ref="B11:B24"/>
    <mergeCell ref="B25:B28"/>
    <mergeCell ref="B29:B40"/>
    <mergeCell ref="B41:B43"/>
    <mergeCell ref="B44:B46"/>
    <mergeCell ref="B52:B71"/>
  </mergeCells>
  <phoneticPr fontId="11" type="noConversion"/>
  <pageMargins left="0.69930555555555596" right="0.69930555555555596" top="0.75" bottom="0.75" header="0.3" footer="0.3"/>
  <pageSetup paperSize="9" scale="77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Adimn</dc:creator>
  <cp:lastModifiedBy>Jie Ma</cp:lastModifiedBy>
  <cp:lastPrinted>2018-02-02T03:54:00Z</cp:lastPrinted>
  <dcterms:created xsi:type="dcterms:W3CDTF">2018-01-05T11:03:00Z</dcterms:created>
  <dcterms:modified xsi:type="dcterms:W3CDTF">2023-09-21T04:20:45Z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E1480CA8B73E43A7854EBA37E517DA07_13</vt:lpwstr>
  </property>
</Properties>
</file>