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E:\2023年工作\2023威海别克7区会议\"/>
    </mc:Choice>
  </mc:AlternateContent>
  <xr:revisionPtr revIDLastSave="0" documentId="13_ncr:1_{033224B6-2F99-4C52-B208-2C8EBC95916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OW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26" i="1"/>
  <c r="G27" i="1"/>
  <c r="G28" i="1"/>
  <c r="G25" i="1"/>
  <c r="G23" i="1"/>
  <c r="G22" i="1"/>
  <c r="G9" i="1"/>
  <c r="G10" i="1"/>
  <c r="G11" i="1"/>
  <c r="G12" i="1"/>
  <c r="G13" i="1"/>
  <c r="G14" i="1"/>
  <c r="G15" i="1"/>
  <c r="G16" i="1"/>
  <c r="G17" i="1"/>
  <c r="G18" i="1"/>
  <c r="G19" i="1"/>
  <c r="G20" i="1"/>
  <c r="G8" i="1"/>
  <c r="G31" i="1" l="1"/>
  <c r="G29" i="1" l="1"/>
  <c r="G24" i="1"/>
  <c r="G21" i="1"/>
  <c r="G32" i="1" l="1"/>
  <c r="G33" i="1" l="1"/>
  <c r="G34" i="1"/>
</calcChain>
</file>

<file path=xl/sharedStrings.xml><?xml version="1.0" encoding="utf-8"?>
<sst xmlns="http://schemas.openxmlformats.org/spreadsheetml/2006/main" count="59" uniqueCount="55">
  <si>
    <t xml:space="preserve">VENUE:                  </t>
  </si>
  <si>
    <t xml:space="preserve">Number of person:       </t>
  </si>
  <si>
    <t>小计</t>
  </si>
  <si>
    <t>次数
Number of time</t>
    <phoneticPr fontId="3" type="noConversion"/>
  </si>
  <si>
    <t>数量
Quantity/Time</t>
    <phoneticPr fontId="3" type="noConversion"/>
  </si>
  <si>
    <t>单价
Unit price</t>
    <phoneticPr fontId="3" type="noConversion"/>
  </si>
  <si>
    <t>费用
Sum</t>
    <phoneticPr fontId="3" type="noConversion"/>
  </si>
  <si>
    <t>内容
Item</t>
    <phoneticPr fontId="3" type="noConversion"/>
  </si>
  <si>
    <t>规格
Details / Comments</t>
    <phoneticPr fontId="3" type="noConversion"/>
  </si>
  <si>
    <t xml:space="preserve">会场费用及物料费用
Venue rental event &amp;Materials
</t>
    <phoneticPr fontId="3" type="noConversion"/>
  </si>
  <si>
    <t xml:space="preserve">工作人员费用
Agency Fees (On site)
</t>
    <phoneticPr fontId="3" type="noConversion"/>
  </si>
  <si>
    <t>云摄影，含设备，8小时工作时间
V photo，based on standard requirements，including equipment</t>
    <phoneticPr fontId="3" type="noConversion"/>
  </si>
  <si>
    <t>总计Total Net Price</t>
    <phoneticPr fontId="3" type="noConversion"/>
  </si>
  <si>
    <t>服务费Service fee</t>
    <phoneticPr fontId="3" type="noConversion"/>
  </si>
  <si>
    <t>不含税合计 Total price（VAT6%）</t>
    <phoneticPr fontId="3" type="noConversion"/>
  </si>
  <si>
    <t>Reception backdrop in hotel lobby（Wood structure）
酒店大堂接待背景板，木结构裱写真，5M×3M</t>
    <phoneticPr fontId="3" type="noConversion"/>
  </si>
  <si>
    <t>6×8cm</t>
    <phoneticPr fontId="3" type="noConversion"/>
  </si>
  <si>
    <t>自助午餐，按照酒店常规自助餐标准 
Buffet lunch</t>
    <phoneticPr fontId="3" type="noConversion"/>
  </si>
  <si>
    <t xml:space="preserve"> 会议日自助午餐
Lunch </t>
    <phoneticPr fontId="3" type="noConversion"/>
  </si>
  <si>
    <t xml:space="preserve">会议日圆桌晚宴
Dinner </t>
    <phoneticPr fontId="3" type="noConversion"/>
  </si>
  <si>
    <t>圆桌晚宴，每桌10人，按酒店常规晚宴标准
Round Table Dinner (10 people per table)</t>
    <phoneticPr fontId="3" type="noConversion"/>
  </si>
  <si>
    <t>往返交通
Crew flights for event (Economy class)</t>
    <phoneticPr fontId="3" type="noConversion"/>
  </si>
  <si>
    <t>房间（2人一间）
Agency Staff Accomodation</t>
    <phoneticPr fontId="3" type="noConversion"/>
  </si>
  <si>
    <t>工作人员费用
Project Manager</t>
    <phoneticPr fontId="3" type="noConversion"/>
  </si>
  <si>
    <t xml:space="preserve">工作人员餐费
The meals </t>
    <phoneticPr fontId="3" type="noConversion"/>
  </si>
  <si>
    <t xml:space="preserve">其他
Other items </t>
    <phoneticPr fontId="3" type="noConversion"/>
  </si>
  <si>
    <t>摄影
Photo crew</t>
    <phoneticPr fontId="3" type="noConversion"/>
  </si>
  <si>
    <t>各板块现场执行负责人4人
4 persons in charge of on-site implementation of each section</t>
    <phoneticPr fontId="3" type="noConversion"/>
  </si>
  <si>
    <t>用餐
Hospitality</t>
    <phoneticPr fontId="3" type="noConversion"/>
  </si>
  <si>
    <t xml:space="preserve">搭建工人费用&amp;运输物料
Manpower fee of set up &amp;Trasportation of set up material </t>
    <phoneticPr fontId="3" type="noConversion"/>
  </si>
  <si>
    <t>设计及延展费用
Design costs（2D）</t>
    <phoneticPr fontId="3" type="noConversion"/>
  </si>
  <si>
    <t>桌卡
Office supply</t>
    <phoneticPr fontId="3" type="noConversion"/>
  </si>
  <si>
    <t>餐券
Meal voucher</t>
    <phoneticPr fontId="3" type="noConversion"/>
  </si>
  <si>
    <t>胸牌
Conference badge</t>
    <phoneticPr fontId="3" type="noConversion"/>
  </si>
  <si>
    <t>舞台地毯
The carpet</t>
    <phoneticPr fontId="3" type="noConversion"/>
  </si>
  <si>
    <t>指示牌
Direction Board</t>
    <phoneticPr fontId="3" type="noConversion"/>
  </si>
  <si>
    <t>讲台贴
Platform decorations</t>
    <phoneticPr fontId="3" type="noConversion"/>
  </si>
  <si>
    <t>签到背板
Backboard</t>
    <phoneticPr fontId="3" type="noConversion"/>
  </si>
  <si>
    <t>AV设备
AV equipment</t>
    <phoneticPr fontId="3" type="noConversion"/>
  </si>
  <si>
    <t>会场
Conference Venue</t>
    <phoneticPr fontId="3" type="noConversion"/>
  </si>
  <si>
    <t>LED屏幕+配套音响设备
LED P3+Sound console</t>
    <phoneticPr fontId="3" type="noConversion"/>
  </si>
  <si>
    <t>KT板（根据酒店讲台尺寸）
KT board，according to the size of the hotel's platform</t>
    <phoneticPr fontId="3" type="noConversion"/>
  </si>
  <si>
    <t>木结构指示牌
Wood structure</t>
    <phoneticPr fontId="3" type="noConversion"/>
  </si>
  <si>
    <t>9×13cm</t>
    <phoneticPr fontId="3" type="noConversion"/>
  </si>
  <si>
    <t>三折桌卡：A4三折（210X297mm) 横版
Horizontal table card</t>
    <phoneticPr fontId="3" type="noConversion"/>
  </si>
  <si>
    <t>次 
per event</t>
    <phoneticPr fontId="3" type="noConversion"/>
  </si>
  <si>
    <t>麦标套
Microphone sleeve</t>
    <phoneticPr fontId="3" type="noConversion"/>
  </si>
  <si>
    <t>71X51mm，四面
four sides</t>
    <phoneticPr fontId="3" type="noConversion"/>
  </si>
  <si>
    <t>16X10cm，铜版纸
art paper</t>
    <phoneticPr fontId="3" type="noConversion"/>
  </si>
  <si>
    <t>主持人手卡
Host Card</t>
    <phoneticPr fontId="3" type="noConversion"/>
  </si>
  <si>
    <t>灰色拉绒，预估130平  
Grey brushed carpet，130 square meters</t>
    <phoneticPr fontId="3" type="noConversion"/>
  </si>
  <si>
    <t>威海</t>
    <phoneticPr fontId="3" type="noConversion"/>
  </si>
  <si>
    <t>2023别克七区Q4区域会议</t>
    <phoneticPr fontId="3" type="noConversion"/>
  </si>
  <si>
    <t>8 hours a day，645 persons
8小时全天大会，人数约645人</t>
    <phoneticPr fontId="3" type="noConversion"/>
  </si>
  <si>
    <t>不含税优惠合计 Total price（VAT6%）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</si>
</sst>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TEST方正悠黑简 W450W6H5"/>
      <family val="3"/>
      <charset val="134"/>
    </font>
    <font>
      <b/>
      <sz val="11"/>
      <color theme="1"/>
      <name val="TEST方正悠黑简 W450W6H5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Border="0">
      <alignment vertical="center"/>
    </xf>
    <xf numFmtId="0" fontId="1" fillId="0" borderId="0" applyBorder="0">
      <alignment vertical="center"/>
    </xf>
  </cellStyleXfs>
  <cellXfs count="32">
    <xf numFmtId="0" fontId="0" fillId="0" borderId="0" xfId="0"/>
    <xf numFmtId="0" fontId="0" fillId="0" borderId="0" xfId="0" applyAlignment="1">
      <alignment vertical="center"/>
    </xf>
    <xf numFmtId="0" fontId="5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vertical="center" wrapText="1"/>
    </xf>
    <xf numFmtId="0" fontId="4" fillId="3" borderId="1" xfId="2" applyFont="1" applyFill="1" applyBorder="1" applyAlignment="1">
      <alignment horizontal="left" vertical="center" wrapText="1"/>
    </xf>
    <xf numFmtId="176" fontId="4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6" fontId="6" fillId="3" borderId="1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left" vertical="center" wrapText="1"/>
    </xf>
  </cellXfs>
  <cellStyles count="3">
    <cellStyle name="常规" xfId="0" builtinId="0"/>
    <cellStyle name="常规 2" xfId="2" xr:uid="{00000000-0005-0000-0000-000001000000}"/>
    <cellStyle name="常规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zoomScale="50" zoomScaleNormal="50" workbookViewId="0">
      <selection activeCell="D3" sqref="D3:G3"/>
    </sheetView>
  </sheetViews>
  <sheetFormatPr defaultColWidth="40.6640625" defaultRowHeight="14"/>
  <cols>
    <col min="1" max="1" width="23.1640625" style="1" customWidth="1"/>
    <col min="2" max="2" width="38.6640625" style="1" customWidth="1"/>
    <col min="3" max="3" width="61.6640625" style="1" customWidth="1"/>
    <col min="4" max="4" width="15" style="1" customWidth="1"/>
    <col min="5" max="5" width="15.25" style="1" customWidth="1"/>
    <col min="6" max="6" width="7.6640625" style="1" customWidth="1"/>
    <col min="7" max="7" width="9.5" style="1" customWidth="1"/>
    <col min="8" max="16384" width="40.6640625" style="1"/>
  </cols>
  <sheetData>
    <row r="1" spans="1:7" ht="16.5">
      <c r="A1" s="22"/>
      <c r="B1" s="22"/>
      <c r="C1" s="22"/>
      <c r="D1" s="22"/>
      <c r="E1" s="22"/>
      <c r="F1" s="22"/>
      <c r="G1" s="22"/>
    </row>
    <row r="2" spans="1:7" ht="16.5">
      <c r="A2" s="18"/>
      <c r="B2" s="18"/>
      <c r="C2" s="18"/>
      <c r="D2" s="27"/>
      <c r="E2" s="28"/>
      <c r="F2" s="28"/>
      <c r="G2" s="29"/>
    </row>
    <row r="3" spans="1:7" ht="16.5">
      <c r="A3" s="18"/>
      <c r="B3" s="18"/>
      <c r="C3" s="18"/>
      <c r="D3" s="27"/>
      <c r="E3" s="28"/>
      <c r="F3" s="28"/>
      <c r="G3" s="29"/>
    </row>
    <row r="4" spans="1:7" ht="16.5">
      <c r="A4" s="18"/>
      <c r="B4" s="18"/>
      <c r="C4" s="18"/>
      <c r="D4" s="27"/>
      <c r="E4" s="28"/>
      <c r="F4" s="28"/>
      <c r="G4" s="29"/>
    </row>
    <row r="5" spans="1:7" ht="14.5">
      <c r="A5" s="14" t="s">
        <v>0</v>
      </c>
      <c r="B5" s="13" t="s">
        <v>51</v>
      </c>
      <c r="C5" s="23" t="s">
        <v>52</v>
      </c>
      <c r="D5" s="23"/>
      <c r="E5" s="23"/>
      <c r="F5" s="23"/>
      <c r="G5" s="23"/>
    </row>
    <row r="6" spans="1:7" ht="14.5">
      <c r="A6" s="15" t="s">
        <v>1</v>
      </c>
      <c r="B6" s="13">
        <v>645</v>
      </c>
      <c r="C6" s="23"/>
      <c r="D6" s="23"/>
      <c r="E6" s="23"/>
      <c r="F6" s="23"/>
      <c r="G6" s="23"/>
    </row>
    <row r="7" spans="1:7" ht="49.25" customHeight="1">
      <c r="A7" s="24" t="s">
        <v>7</v>
      </c>
      <c r="B7" s="24"/>
      <c r="C7" s="3" t="s">
        <v>8</v>
      </c>
      <c r="D7" s="13" t="s">
        <v>3</v>
      </c>
      <c r="E7" s="13" t="s">
        <v>4</v>
      </c>
      <c r="F7" s="13" t="s">
        <v>5</v>
      </c>
      <c r="G7" s="13" t="s">
        <v>6</v>
      </c>
    </row>
    <row r="8" spans="1:7" ht="35" customHeight="1">
      <c r="A8" s="20" t="s">
        <v>9</v>
      </c>
      <c r="B8" s="4" t="s">
        <v>39</v>
      </c>
      <c r="C8" s="5" t="s">
        <v>53</v>
      </c>
      <c r="D8" s="6">
        <v>1</v>
      </c>
      <c r="E8" s="6">
        <v>1</v>
      </c>
      <c r="F8" s="16">
        <v>20000</v>
      </c>
      <c r="G8" s="7">
        <f>D8*E8*F8</f>
        <v>20000</v>
      </c>
    </row>
    <row r="9" spans="1:7" ht="35.5" customHeight="1">
      <c r="A9" s="26"/>
      <c r="B9" s="8" t="s">
        <v>38</v>
      </c>
      <c r="C9" s="5" t="s">
        <v>40</v>
      </c>
      <c r="D9" s="6">
        <v>1</v>
      </c>
      <c r="E9" s="6">
        <v>90</v>
      </c>
      <c r="F9" s="16">
        <v>350</v>
      </c>
      <c r="G9" s="7">
        <f t="shared" ref="G9:G20" si="0">D9*E9*F9</f>
        <v>31500</v>
      </c>
    </row>
    <row r="10" spans="1:7" ht="35" customHeight="1">
      <c r="A10" s="26"/>
      <c r="B10" s="8" t="s">
        <v>37</v>
      </c>
      <c r="C10" s="5" t="s">
        <v>15</v>
      </c>
      <c r="D10" s="6">
        <v>1</v>
      </c>
      <c r="E10" s="6">
        <v>15</v>
      </c>
      <c r="F10" s="16">
        <v>300</v>
      </c>
      <c r="G10" s="7">
        <f t="shared" si="0"/>
        <v>4500</v>
      </c>
    </row>
    <row r="11" spans="1:7" ht="33.65" customHeight="1">
      <c r="A11" s="26"/>
      <c r="B11" s="8" t="s">
        <v>36</v>
      </c>
      <c r="C11" s="5" t="s">
        <v>41</v>
      </c>
      <c r="D11" s="6">
        <v>1</v>
      </c>
      <c r="E11" s="6">
        <v>1</v>
      </c>
      <c r="F11" s="16">
        <v>150</v>
      </c>
      <c r="G11" s="7">
        <f t="shared" si="0"/>
        <v>150</v>
      </c>
    </row>
    <row r="12" spans="1:7" ht="33" customHeight="1">
      <c r="A12" s="26"/>
      <c r="B12" s="8" t="s">
        <v>35</v>
      </c>
      <c r="C12" s="5" t="s">
        <v>42</v>
      </c>
      <c r="D12" s="6">
        <v>1</v>
      </c>
      <c r="E12" s="6">
        <v>10</v>
      </c>
      <c r="F12" s="16">
        <v>700</v>
      </c>
      <c r="G12" s="7">
        <f t="shared" si="0"/>
        <v>7000</v>
      </c>
    </row>
    <row r="13" spans="1:7" ht="34.25" customHeight="1">
      <c r="A13" s="26"/>
      <c r="B13" s="8" t="s">
        <v>34</v>
      </c>
      <c r="C13" s="5" t="s">
        <v>50</v>
      </c>
      <c r="D13" s="6">
        <v>1</v>
      </c>
      <c r="E13" s="6">
        <v>130</v>
      </c>
      <c r="F13" s="16">
        <v>35</v>
      </c>
      <c r="G13" s="7">
        <f t="shared" si="0"/>
        <v>4550</v>
      </c>
    </row>
    <row r="14" spans="1:7" ht="32.5" customHeight="1">
      <c r="A14" s="26"/>
      <c r="B14" s="8" t="s">
        <v>33</v>
      </c>
      <c r="C14" s="5" t="s">
        <v>43</v>
      </c>
      <c r="D14" s="6">
        <v>1</v>
      </c>
      <c r="E14" s="6">
        <v>645</v>
      </c>
      <c r="F14" s="16">
        <v>20</v>
      </c>
      <c r="G14" s="7">
        <f t="shared" si="0"/>
        <v>12900</v>
      </c>
    </row>
    <row r="15" spans="1:7" ht="34.25" customHeight="1">
      <c r="A15" s="26"/>
      <c r="B15" s="8" t="s">
        <v>32</v>
      </c>
      <c r="C15" s="5" t="s">
        <v>16</v>
      </c>
      <c r="D15" s="6">
        <v>1</v>
      </c>
      <c r="E15" s="6">
        <v>645</v>
      </c>
      <c r="F15" s="16">
        <v>1</v>
      </c>
      <c r="G15" s="7">
        <f t="shared" si="0"/>
        <v>645</v>
      </c>
    </row>
    <row r="16" spans="1:7" ht="31.25" customHeight="1">
      <c r="A16" s="26"/>
      <c r="B16" s="8" t="s">
        <v>31</v>
      </c>
      <c r="C16" s="5" t="s">
        <v>44</v>
      </c>
      <c r="D16" s="6">
        <v>1</v>
      </c>
      <c r="E16" s="6">
        <v>120</v>
      </c>
      <c r="F16" s="16">
        <v>8</v>
      </c>
      <c r="G16" s="7">
        <f t="shared" si="0"/>
        <v>960</v>
      </c>
    </row>
    <row r="17" spans="1:7" ht="31.25" customHeight="1">
      <c r="A17" s="26"/>
      <c r="B17" s="8" t="s">
        <v>49</v>
      </c>
      <c r="C17" s="5" t="s">
        <v>48</v>
      </c>
      <c r="D17" s="6">
        <v>1</v>
      </c>
      <c r="E17" s="6">
        <v>50</v>
      </c>
      <c r="F17" s="16">
        <v>10</v>
      </c>
      <c r="G17" s="7">
        <f t="shared" si="0"/>
        <v>500</v>
      </c>
    </row>
    <row r="18" spans="1:7" ht="31.25" customHeight="1">
      <c r="A18" s="26"/>
      <c r="B18" s="8" t="s">
        <v>46</v>
      </c>
      <c r="C18" s="5" t="s">
        <v>47</v>
      </c>
      <c r="D18" s="6">
        <v>1</v>
      </c>
      <c r="E18" s="6">
        <v>6</v>
      </c>
      <c r="F18" s="16">
        <v>50</v>
      </c>
      <c r="G18" s="7">
        <f t="shared" si="0"/>
        <v>300</v>
      </c>
    </row>
    <row r="19" spans="1:7" ht="30" customHeight="1">
      <c r="A19" s="26"/>
      <c r="B19" s="8" t="s">
        <v>30</v>
      </c>
      <c r="C19" s="5" t="s">
        <v>45</v>
      </c>
      <c r="D19" s="6">
        <v>1</v>
      </c>
      <c r="E19" s="6">
        <v>1</v>
      </c>
      <c r="F19" s="16">
        <v>4000</v>
      </c>
      <c r="G19" s="7">
        <f t="shared" si="0"/>
        <v>4000</v>
      </c>
    </row>
    <row r="20" spans="1:7" ht="59" customHeight="1">
      <c r="A20" s="21"/>
      <c r="B20" s="8" t="s">
        <v>29</v>
      </c>
      <c r="C20" s="5" t="s">
        <v>45</v>
      </c>
      <c r="D20" s="6">
        <v>1</v>
      </c>
      <c r="E20" s="6">
        <v>1</v>
      </c>
      <c r="F20" s="16">
        <v>4000</v>
      </c>
      <c r="G20" s="7">
        <f t="shared" si="0"/>
        <v>4000</v>
      </c>
    </row>
    <row r="21" spans="1:7" ht="19.5" customHeight="1">
      <c r="A21" s="25"/>
      <c r="B21" s="25"/>
      <c r="C21" s="25"/>
      <c r="D21" s="25"/>
      <c r="E21" s="25"/>
      <c r="F21" s="9" t="s">
        <v>2</v>
      </c>
      <c r="G21" s="9">
        <f>SUM(G8:G20)</f>
        <v>91005</v>
      </c>
    </row>
    <row r="22" spans="1:7" ht="29.5" customHeight="1">
      <c r="A22" s="20" t="s">
        <v>28</v>
      </c>
      <c r="B22" s="8" t="s">
        <v>18</v>
      </c>
      <c r="C22" s="5" t="s">
        <v>17</v>
      </c>
      <c r="D22" s="6">
        <v>1</v>
      </c>
      <c r="E22" s="6">
        <v>645</v>
      </c>
      <c r="F22" s="16">
        <v>120</v>
      </c>
      <c r="G22" s="7">
        <f>D22*E22*F22</f>
        <v>77400</v>
      </c>
    </row>
    <row r="23" spans="1:7" ht="37.25" customHeight="1">
      <c r="A23" s="21"/>
      <c r="B23" s="8" t="s">
        <v>19</v>
      </c>
      <c r="C23" s="5" t="s">
        <v>20</v>
      </c>
      <c r="D23" s="6">
        <v>1</v>
      </c>
      <c r="E23" s="6">
        <v>65</v>
      </c>
      <c r="F23" s="16">
        <v>2000</v>
      </c>
      <c r="G23" s="7">
        <f>D23*E23*F23</f>
        <v>130000</v>
      </c>
    </row>
    <row r="24" spans="1:7" ht="19.5" customHeight="1">
      <c r="A24" s="25"/>
      <c r="B24" s="25"/>
      <c r="C24" s="25"/>
      <c r="D24" s="25"/>
      <c r="E24" s="25"/>
      <c r="F24" s="17" t="s">
        <v>2</v>
      </c>
      <c r="G24" s="9">
        <f>SUM(G22:G23)</f>
        <v>207400</v>
      </c>
    </row>
    <row r="25" spans="1:7" ht="31.25" customHeight="1">
      <c r="A25" s="30" t="s">
        <v>10</v>
      </c>
      <c r="B25" s="5" t="s">
        <v>21</v>
      </c>
      <c r="C25" s="31" t="s">
        <v>27</v>
      </c>
      <c r="D25" s="6">
        <v>4</v>
      </c>
      <c r="E25" s="6">
        <v>1</v>
      </c>
      <c r="F25" s="16">
        <v>2000</v>
      </c>
      <c r="G25" s="7">
        <f>D25*E25*F25</f>
        <v>8000</v>
      </c>
    </row>
    <row r="26" spans="1:7" ht="30.65" customHeight="1">
      <c r="A26" s="30"/>
      <c r="B26" s="5" t="s">
        <v>22</v>
      </c>
      <c r="C26" s="31"/>
      <c r="D26" s="6">
        <v>3</v>
      </c>
      <c r="E26" s="6">
        <v>2</v>
      </c>
      <c r="F26" s="16">
        <v>500</v>
      </c>
      <c r="G26" s="7">
        <f t="shared" ref="G26:G28" si="1">D26*E26*F26</f>
        <v>3000</v>
      </c>
    </row>
    <row r="27" spans="1:7" ht="32" customHeight="1">
      <c r="A27" s="30"/>
      <c r="B27" s="5" t="s">
        <v>23</v>
      </c>
      <c r="C27" s="31"/>
      <c r="D27" s="6">
        <v>4</v>
      </c>
      <c r="E27" s="6">
        <v>4</v>
      </c>
      <c r="F27" s="16">
        <v>600</v>
      </c>
      <c r="G27" s="7">
        <f t="shared" si="1"/>
        <v>9600</v>
      </c>
    </row>
    <row r="28" spans="1:7" ht="28.25" customHeight="1">
      <c r="A28" s="30"/>
      <c r="B28" s="5" t="s">
        <v>24</v>
      </c>
      <c r="C28" s="31"/>
      <c r="D28" s="6">
        <v>4</v>
      </c>
      <c r="E28" s="6">
        <v>8</v>
      </c>
      <c r="F28" s="16">
        <v>100</v>
      </c>
      <c r="G28" s="7">
        <f t="shared" si="1"/>
        <v>3200</v>
      </c>
    </row>
    <row r="29" spans="1:7" ht="19.5" customHeight="1">
      <c r="A29" s="25"/>
      <c r="B29" s="25"/>
      <c r="C29" s="25"/>
      <c r="D29" s="25"/>
      <c r="E29" s="25"/>
      <c r="F29" s="17" t="s">
        <v>2</v>
      </c>
      <c r="G29" s="9">
        <f>SUM(G25:G28)</f>
        <v>23800</v>
      </c>
    </row>
    <row r="30" spans="1:7" ht="40.25" customHeight="1">
      <c r="A30" s="2" t="s">
        <v>25</v>
      </c>
      <c r="B30" s="5" t="s">
        <v>26</v>
      </c>
      <c r="C30" s="10" t="s">
        <v>11</v>
      </c>
      <c r="D30" s="6">
        <v>1</v>
      </c>
      <c r="E30" s="6">
        <v>1</v>
      </c>
      <c r="F30" s="16">
        <v>3800</v>
      </c>
      <c r="G30" s="11">
        <f>D30*E30*F30</f>
        <v>3800</v>
      </c>
    </row>
    <row r="31" spans="1:7" ht="19.5" customHeight="1">
      <c r="A31" s="25"/>
      <c r="B31" s="25"/>
      <c r="C31" s="25"/>
      <c r="D31" s="25"/>
      <c r="E31" s="25"/>
      <c r="F31" s="9" t="s">
        <v>2</v>
      </c>
      <c r="G31" s="9">
        <f>SUM(G30:G30)</f>
        <v>3800</v>
      </c>
    </row>
    <row r="32" spans="1:7" ht="19.5" customHeight="1">
      <c r="A32" s="19" t="s">
        <v>12</v>
      </c>
      <c r="B32" s="19"/>
      <c r="C32" s="19"/>
      <c r="D32" s="19"/>
      <c r="E32" s="19"/>
      <c r="F32" s="19"/>
      <c r="G32" s="9">
        <f>G31+G29+G21+G24</f>
        <v>326005</v>
      </c>
    </row>
    <row r="33" spans="1:7" ht="19.5" customHeight="1">
      <c r="A33" s="19" t="s">
        <v>13</v>
      </c>
      <c r="B33" s="19"/>
      <c r="C33" s="19"/>
      <c r="D33" s="19"/>
      <c r="E33" s="19"/>
      <c r="F33" s="19"/>
      <c r="G33" s="12">
        <f>G32*0.1</f>
        <v>32600.5</v>
      </c>
    </row>
    <row r="34" spans="1:7" ht="19.5" customHeight="1">
      <c r="A34" s="19" t="s">
        <v>14</v>
      </c>
      <c r="B34" s="19"/>
      <c r="C34" s="19"/>
      <c r="D34" s="19"/>
      <c r="E34" s="19"/>
      <c r="F34" s="19"/>
      <c r="G34" s="12">
        <f>SUM(G32:G33)</f>
        <v>358605.5</v>
      </c>
    </row>
    <row r="35" spans="1:7" ht="14.5">
      <c r="A35" s="19" t="s">
        <v>54</v>
      </c>
      <c r="B35" s="19"/>
      <c r="C35" s="19"/>
      <c r="D35" s="19"/>
      <c r="E35" s="19"/>
      <c r="F35" s="19"/>
      <c r="G35" s="12">
        <v>350000</v>
      </c>
    </row>
  </sheetData>
  <mergeCells count="18">
    <mergeCell ref="A31:E31"/>
    <mergeCell ref="A32:F32"/>
    <mergeCell ref="A35:F35"/>
    <mergeCell ref="A22:A23"/>
    <mergeCell ref="A1:G1"/>
    <mergeCell ref="C5:G6"/>
    <mergeCell ref="A7:B7"/>
    <mergeCell ref="A21:E21"/>
    <mergeCell ref="A8:A20"/>
    <mergeCell ref="D2:G2"/>
    <mergeCell ref="D3:G3"/>
    <mergeCell ref="D4:G4"/>
    <mergeCell ref="A33:F33"/>
    <mergeCell ref="A34:F34"/>
    <mergeCell ref="A24:E24"/>
    <mergeCell ref="A25:A28"/>
    <mergeCell ref="C25:C28"/>
    <mergeCell ref="A29:E29"/>
  </mergeCells>
  <phoneticPr fontId="3" type="noConversion"/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lihanbin581127@outlook.com</cp:lastModifiedBy>
  <cp:lastPrinted>2023-10-25T07:43:15Z</cp:lastPrinted>
  <dcterms:created xsi:type="dcterms:W3CDTF">2015-06-05T18:19:34Z</dcterms:created>
  <dcterms:modified xsi:type="dcterms:W3CDTF">2023-11-24T13:06:35Z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