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30"/>
  </bookViews>
  <sheets>
    <sheet name="员工报销明细" sheetId="3" r:id="rId1"/>
  </sheets>
  <definedNames>
    <definedName name="_xlnm.Print_Area" localSheetId="0">员工报销明细!$A$1:$J$53</definedName>
  </definedNames>
  <calcPr calcId="144525" concurrentCalc="0"/>
</workbook>
</file>

<file path=xl/sharedStrings.xml><?xml version="1.0" encoding="utf-8"?>
<sst xmlns="http://schemas.openxmlformats.org/spreadsheetml/2006/main" count="65">
  <si>
    <t>【借款报销单】</t>
  </si>
  <si>
    <t>团号：HMZB-180123-QSK686</t>
  </si>
  <si>
    <t>会议日期：2018年1月23-26日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</si>
  <si>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</si>
  <si>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</si>
  <si>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</si>
  <si>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</si>
  <si>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</si>
  <si>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</si>
  <si>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</si>
  <si>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</si>
  <si>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</si>
  <si>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</si>
  <si>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</si>
  <si>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</si>
  <si>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</si>
  <si>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</si>
  <si>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</si>
  <si>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</si>
  <si>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</si>
  <si>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</si>
  <si>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</si>
  <si>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</si>
  <si>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</si>
  <si>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</si>
  <si>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</si>
  <si>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</si>
  <si>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</si>
  <si>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蓝牙音箱</t>
  </si>
  <si>
    <t>尽量提供可用的原始发票，发票项目不可用的，且开票需要加收税点的可以不提供原始发票。网上交易均需提供交易截图。</t>
  </si>
  <si>
    <t>茶具</t>
  </si>
  <si>
    <t>鲜花</t>
  </si>
  <si>
    <t>点心</t>
  </si>
  <si>
    <t>红酒</t>
  </si>
  <si>
    <t>凉茶</t>
  </si>
  <si>
    <t>牛皮纸袋</t>
  </si>
  <si>
    <t>礼仪的丝袜</t>
  </si>
  <si>
    <t>薄荷糖+胶带</t>
  </si>
  <si>
    <t>矿泉水</t>
  </si>
  <si>
    <t>纸巾+湿纸巾</t>
  </si>
  <si>
    <t>运费们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</si>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</sst>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);[Red]\(#,##0.00\)"/>
    <numFmt numFmtId="177" formatCode="#,##0.00_ "/>
    <numFmt numFmtId="178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9" borderId="13" applyNumberFormat="0" applyAlignment="0" applyProtection="0">
      <alignment vertical="center"/>
    </xf>
    <xf numFmtId="0" fontId="11" fillId="9" borderId="8" applyNumberFormat="0" applyAlignment="0" applyProtection="0">
      <alignment vertical="center"/>
    </xf>
    <xf numFmtId="0" fontId="19" fillId="19" borderId="11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58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889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3"/>
  <sheetViews>
    <sheetView tabSelected="1" view="pageBreakPreview" zoomScale="80" zoomScaleNormal="100" zoomScaleSheetLayoutView="80" topLeftCell="A37" workbookViewId="0">
      <selection activeCell="O26" sqref="N26:O30"/>
    </sheetView>
  </sheetViews>
  <sheetFormatPr defaultColWidth="9" defaultRowHeight="21" customHeight="1"/>
  <cols>
    <col min="1" max="1" width="9.12727272727273" style="2" customWidth="1"/>
    <col min="2" max="2" width="16.7545454545455" customWidth="1"/>
    <col min="3" max="3" width="15.5" style="3" customWidth="1"/>
    <col min="4" max="4" width="9.12727272727273" customWidth="1"/>
    <col min="5" max="5" width="13.8727272727273" customWidth="1"/>
    <col min="6" max="6" width="16.2545454545455" customWidth="1"/>
    <col min="7" max="7" width="12.0454545454545" customWidth="1"/>
    <col min="8" max="8" width="15.5" customWidth="1"/>
    <col min="9" max="9" width="24.8727272727273" customWidth="1"/>
    <col min="10" max="10" width="29" customWidth="1"/>
    <col min="14" max="14" width="10.5454545454545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8"/>
      <c r="J9" s="40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41"/>
      <c r="J10" s="42"/>
    </row>
    <row r="11" customHeight="1" spans="1:10">
      <c r="A11" s="20">
        <v>2</v>
      </c>
      <c r="B11" s="21" t="s">
        <v>18</v>
      </c>
      <c r="C11" s="22">
        <v>0</v>
      </c>
      <c r="D11" s="20"/>
      <c r="E11" s="22">
        <f>C11*D11</f>
        <v>0</v>
      </c>
      <c r="F11" s="15">
        <v>0</v>
      </c>
      <c r="G11" s="15">
        <v>0</v>
      </c>
      <c r="H11" s="15">
        <f>F11+G11</f>
        <v>0</v>
      </c>
      <c r="I11" s="38"/>
      <c r="J11" s="39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38"/>
      <c r="J12" s="40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41"/>
      <c r="J13" s="42"/>
    </row>
    <row r="14" customHeight="1" spans="1:10">
      <c r="A14" s="13">
        <v>3</v>
      </c>
      <c r="B14" s="14" t="s">
        <v>21</v>
      </c>
      <c r="C14" s="15">
        <v>0</v>
      </c>
      <c r="D14" s="16"/>
      <c r="E14" s="15">
        <f>C14*D14</f>
        <v>0</v>
      </c>
      <c r="F14" s="15">
        <v>0</v>
      </c>
      <c r="G14" s="15">
        <v>0</v>
      </c>
      <c r="H14" s="15">
        <f>F14+G14</f>
        <v>0</v>
      </c>
      <c r="I14" s="38"/>
      <c r="J14" s="43" t="s">
        <v>22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>F15+G15</f>
        <v>0</v>
      </c>
      <c r="I15" s="38"/>
      <c r="J15" s="44"/>
    </row>
    <row r="16" s="1" customFormat="1" customHeight="1" spans="1:10">
      <c r="A16" s="17"/>
      <c r="B16" s="18" t="s">
        <v>23</v>
      </c>
      <c r="C16" s="19">
        <f>SUM(C14)</f>
        <v>0</v>
      </c>
      <c r="D16" s="19">
        <f t="shared" ref="D16:E16" si="1">SUM(D14)</f>
        <v>0</v>
      </c>
      <c r="E16" s="19">
        <f t="shared" si="1"/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5"/>
    </row>
    <row r="17" customHeight="1" spans="1:10">
      <c r="A17" s="13">
        <v>4</v>
      </c>
      <c r="B17" s="14" t="s">
        <v>24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8"/>
      <c r="J17" s="43" t="s">
        <v>25</v>
      </c>
    </row>
    <row r="18" s="1" customFormat="1" customHeight="1" spans="1:10">
      <c r="A18" s="17"/>
      <c r="B18" s="18" t="s">
        <v>26</v>
      </c>
      <c r="C18" s="19">
        <f>SUM(C17)</f>
        <v>0</v>
      </c>
      <c r="D18" s="19">
        <f t="shared" ref="D18:E18" si="2">SUM(D17)</f>
        <v>0</v>
      </c>
      <c r="E18" s="19">
        <f t="shared" si="2"/>
        <v>0</v>
      </c>
      <c r="F18" s="19">
        <f>SUM(F17:F17)</f>
        <v>0</v>
      </c>
      <c r="G18" s="19">
        <f>SUM(G17:G17)</f>
        <v>0</v>
      </c>
      <c r="H18" s="19">
        <f>SUM(H17:H17)</f>
        <v>0</v>
      </c>
      <c r="I18" s="41"/>
      <c r="J18" s="45"/>
    </row>
    <row r="19" customHeight="1" spans="1:10">
      <c r="A19" s="20">
        <v>5</v>
      </c>
      <c r="B19" s="21" t="s">
        <v>27</v>
      </c>
      <c r="C19" s="22">
        <v>35000</v>
      </c>
      <c r="D19" s="20">
        <v>1</v>
      </c>
      <c r="E19" s="22">
        <f>C19*D19</f>
        <v>35000</v>
      </c>
      <c r="F19" s="15">
        <v>5200</v>
      </c>
      <c r="G19" s="15">
        <v>0</v>
      </c>
      <c r="H19" s="15">
        <f>F19+G19</f>
        <v>5200</v>
      </c>
      <c r="I19" s="46" t="s">
        <v>28</v>
      </c>
      <c r="J19" s="39" t="s">
        <v>29</v>
      </c>
    </row>
    <row r="20" customHeight="1" spans="1:10">
      <c r="A20" s="26"/>
      <c r="B20" s="27"/>
      <c r="C20" s="28"/>
      <c r="D20" s="26"/>
      <c r="E20" s="28"/>
      <c r="F20" s="15">
        <v>10430</v>
      </c>
      <c r="G20" s="15">
        <v>0</v>
      </c>
      <c r="H20" s="15">
        <f t="shared" ref="H20:H31" si="3">F20+G20</f>
        <v>10430</v>
      </c>
      <c r="I20" s="47" t="s">
        <v>30</v>
      </c>
      <c r="J20" s="40"/>
    </row>
    <row r="21" customHeight="1" spans="1:10">
      <c r="A21" s="26"/>
      <c r="B21" s="27"/>
      <c r="C21" s="28"/>
      <c r="D21" s="26"/>
      <c r="E21" s="28"/>
      <c r="F21" s="15">
        <v>5450</v>
      </c>
      <c r="G21" s="15">
        <v>0</v>
      </c>
      <c r="H21" s="15">
        <f t="shared" si="3"/>
        <v>5450</v>
      </c>
      <c r="I21" s="47" t="s">
        <v>31</v>
      </c>
      <c r="J21" s="40"/>
    </row>
    <row r="22" customHeight="1" spans="1:10">
      <c r="A22" s="26"/>
      <c r="B22" s="27"/>
      <c r="C22" s="28"/>
      <c r="D22" s="26"/>
      <c r="E22" s="28"/>
      <c r="F22" s="15">
        <v>468</v>
      </c>
      <c r="G22" s="15">
        <v>0</v>
      </c>
      <c r="H22" s="15">
        <f t="shared" si="3"/>
        <v>468</v>
      </c>
      <c r="I22" s="47" t="s">
        <v>32</v>
      </c>
      <c r="J22" s="40"/>
    </row>
    <row r="23" customHeight="1" spans="1:10">
      <c r="A23" s="26"/>
      <c r="B23" s="27"/>
      <c r="C23" s="28"/>
      <c r="D23" s="26"/>
      <c r="E23" s="28"/>
      <c r="F23" s="15">
        <v>1990</v>
      </c>
      <c r="G23" s="15">
        <v>0</v>
      </c>
      <c r="H23" s="15">
        <f t="shared" si="3"/>
        <v>1990</v>
      </c>
      <c r="I23" s="47" t="s">
        <v>33</v>
      </c>
      <c r="J23" s="40"/>
    </row>
    <row r="24" customHeight="1" spans="1:10">
      <c r="A24" s="26"/>
      <c r="B24" s="27"/>
      <c r="C24" s="28"/>
      <c r="D24" s="26"/>
      <c r="E24" s="28"/>
      <c r="F24" s="15">
        <v>1020</v>
      </c>
      <c r="G24" s="15">
        <v>0</v>
      </c>
      <c r="H24" s="15">
        <f t="shared" si="3"/>
        <v>1020</v>
      </c>
      <c r="I24" s="47" t="s">
        <v>34</v>
      </c>
      <c r="J24" s="40"/>
    </row>
    <row r="25" customHeight="1" spans="1:10">
      <c r="A25" s="26"/>
      <c r="B25" s="27"/>
      <c r="C25" s="28"/>
      <c r="D25" s="26"/>
      <c r="E25" s="28"/>
      <c r="F25" s="15">
        <v>186</v>
      </c>
      <c r="G25" s="15">
        <v>0</v>
      </c>
      <c r="H25" s="15">
        <f t="shared" si="3"/>
        <v>186</v>
      </c>
      <c r="I25" s="47" t="s">
        <v>35</v>
      </c>
      <c r="J25" s="40"/>
    </row>
    <row r="26" customHeight="1" spans="1:10">
      <c r="A26" s="26"/>
      <c r="B26" s="27"/>
      <c r="C26" s="28"/>
      <c r="D26" s="26"/>
      <c r="E26" s="28"/>
      <c r="F26" s="15">
        <v>98.9</v>
      </c>
      <c r="G26" s="15">
        <v>0</v>
      </c>
      <c r="H26" s="15">
        <f t="shared" si="3"/>
        <v>98.9</v>
      </c>
      <c r="I26" s="47" t="s">
        <v>36</v>
      </c>
      <c r="J26" s="40"/>
    </row>
    <row r="27" customHeight="1" spans="1:10">
      <c r="A27" s="26"/>
      <c r="B27" s="27"/>
      <c r="C27" s="28"/>
      <c r="D27" s="26"/>
      <c r="E27" s="28"/>
      <c r="F27" s="15">
        <v>60.8</v>
      </c>
      <c r="G27" s="15">
        <v>0</v>
      </c>
      <c r="H27" s="15">
        <f t="shared" si="3"/>
        <v>60.8</v>
      </c>
      <c r="I27" s="47" t="s">
        <v>37</v>
      </c>
      <c r="J27" s="40"/>
    </row>
    <row r="28" customHeight="1" spans="1:10">
      <c r="A28" s="26"/>
      <c r="B28" s="27"/>
      <c r="C28" s="28"/>
      <c r="D28" s="26"/>
      <c r="E28" s="28"/>
      <c r="F28" s="15">
        <v>104.55</v>
      </c>
      <c r="G28" s="15">
        <v>0</v>
      </c>
      <c r="H28" s="15">
        <f t="shared" si="3"/>
        <v>104.55</v>
      </c>
      <c r="I28" s="47" t="s">
        <v>38</v>
      </c>
      <c r="J28" s="40"/>
    </row>
    <row r="29" customHeight="1" spans="1:10">
      <c r="A29" s="26"/>
      <c r="B29" s="27"/>
      <c r="C29" s="28"/>
      <c r="D29" s="26"/>
      <c r="E29" s="28"/>
      <c r="F29" s="15">
        <v>70.6</v>
      </c>
      <c r="G29" s="15">
        <v>0</v>
      </c>
      <c r="H29" s="15">
        <f t="shared" si="3"/>
        <v>70.6</v>
      </c>
      <c r="I29" s="47" t="s">
        <v>39</v>
      </c>
      <c r="J29" s="40"/>
    </row>
    <row r="30" customHeight="1" spans="1:10">
      <c r="A30" s="26"/>
      <c r="B30" s="27"/>
      <c r="C30" s="28"/>
      <c r="D30" s="26"/>
      <c r="E30" s="28"/>
      <c r="F30" s="15">
        <v>745</v>
      </c>
      <c r="G30" s="15">
        <v>0</v>
      </c>
      <c r="H30" s="15">
        <v>745</v>
      </c>
      <c r="I30" s="48" t="s">
        <v>40</v>
      </c>
      <c r="J30" s="40"/>
    </row>
    <row r="31" s="1" customFormat="1" customHeight="1" spans="1:10">
      <c r="A31" s="17"/>
      <c r="B31" s="18" t="s">
        <v>41</v>
      </c>
      <c r="C31" s="19">
        <f>SUM(C19)</f>
        <v>35000</v>
      </c>
      <c r="D31" s="19">
        <f t="shared" ref="D31:E31" si="4">SUM(D19)</f>
        <v>1</v>
      </c>
      <c r="E31" s="19">
        <f t="shared" si="4"/>
        <v>35000</v>
      </c>
      <c r="F31" s="19">
        <f>SUM(F19:F30)</f>
        <v>25823.85</v>
      </c>
      <c r="G31" s="19">
        <f>SUM(G19:G25)</f>
        <v>0</v>
      </c>
      <c r="H31" s="19">
        <f>SUM(H19:H30)</f>
        <v>25823.85</v>
      </c>
      <c r="I31" s="41"/>
      <c r="J31" s="42"/>
    </row>
    <row r="32" customHeight="1" spans="1:10">
      <c r="A32" s="13">
        <v>6</v>
      </c>
      <c r="B32" s="14" t="s">
        <v>42</v>
      </c>
      <c r="C32" s="15">
        <v>5000</v>
      </c>
      <c r="D32" s="16">
        <v>1</v>
      </c>
      <c r="E32" s="15">
        <f>C32*D32</f>
        <v>5000</v>
      </c>
      <c r="F32" s="15">
        <v>0</v>
      </c>
      <c r="G32" s="15">
        <v>0</v>
      </c>
      <c r="H32" s="15">
        <f>F32+G32</f>
        <v>0</v>
      </c>
      <c r="I32" s="38"/>
      <c r="J32" s="39" t="s">
        <v>43</v>
      </c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38"/>
      <c r="J33" s="44"/>
    </row>
    <row r="34" s="1" customFormat="1" customHeight="1" spans="1:10">
      <c r="A34" s="17"/>
      <c r="B34" s="18" t="s">
        <v>44</v>
      </c>
      <c r="C34" s="19">
        <f>SUM(C32)</f>
        <v>5000</v>
      </c>
      <c r="D34" s="19">
        <f t="shared" ref="D34:E34" si="5">SUM(D32)</f>
        <v>1</v>
      </c>
      <c r="E34" s="19">
        <f t="shared" si="5"/>
        <v>5000</v>
      </c>
      <c r="F34" s="19">
        <f>SUM(F32:F33)</f>
        <v>0</v>
      </c>
      <c r="G34" s="19">
        <f>SUM(G32:G33)</f>
        <v>0</v>
      </c>
      <c r="H34" s="19">
        <f>SUM(H32:H33)</f>
        <v>0</v>
      </c>
      <c r="I34" s="41"/>
      <c r="J34" s="45"/>
    </row>
    <row r="35" customHeight="1" spans="1:10">
      <c r="A35" s="13">
        <v>7</v>
      </c>
      <c r="B35" s="14" t="s">
        <v>45</v>
      </c>
      <c r="C35" s="15">
        <v>0</v>
      </c>
      <c r="D35" s="16"/>
      <c r="E35" s="15">
        <f>C35*D35</f>
        <v>0</v>
      </c>
      <c r="F35" s="15">
        <v>0</v>
      </c>
      <c r="G35" s="15">
        <v>0</v>
      </c>
      <c r="H35" s="15">
        <f>F35+G35</f>
        <v>0</v>
      </c>
      <c r="I35" s="38"/>
      <c r="J35" s="49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38"/>
      <c r="J36" s="50"/>
    </row>
    <row r="37" s="1" customFormat="1" customHeight="1" spans="1:10">
      <c r="A37" s="17"/>
      <c r="B37" s="18" t="s">
        <v>46</v>
      </c>
      <c r="C37" s="19">
        <f>SUM(C35)</f>
        <v>0</v>
      </c>
      <c r="D37" s="19">
        <f t="shared" ref="D37:E37" si="6">SUM(D35)</f>
        <v>0</v>
      </c>
      <c r="E37" s="19">
        <f t="shared" si="6"/>
        <v>0</v>
      </c>
      <c r="F37" s="19">
        <f>SUM(F35:F36)</f>
        <v>0</v>
      </c>
      <c r="G37" s="19">
        <f>SUM(G35:G36)</f>
        <v>0</v>
      </c>
      <c r="H37" s="19">
        <f>SUM(H35:H36)</f>
        <v>0</v>
      </c>
      <c r="I37" s="41"/>
      <c r="J37" s="51"/>
    </row>
    <row r="38" customHeight="1" spans="1:10">
      <c r="A38" s="13">
        <v>8</v>
      </c>
      <c r="B38" s="14" t="s">
        <v>47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>F38+G38</f>
        <v>0</v>
      </c>
      <c r="I38" s="38"/>
      <c r="J38" s="43" t="s">
        <v>48</v>
      </c>
    </row>
    <row r="39" s="1" customFormat="1" customHeight="1" spans="1:10">
      <c r="A39" s="17"/>
      <c r="B39" s="18" t="s">
        <v>49</v>
      </c>
      <c r="C39" s="19">
        <f>SUM(C38)</f>
        <v>0</v>
      </c>
      <c r="D39" s="19">
        <f t="shared" ref="D39:E39" si="7">SUM(D38)</f>
        <v>0</v>
      </c>
      <c r="E39" s="19">
        <f t="shared" si="7"/>
        <v>0</v>
      </c>
      <c r="F39" s="19">
        <f>SUM(F38:F38)</f>
        <v>0</v>
      </c>
      <c r="G39" s="19">
        <f>SUM(G38:G38)</f>
        <v>0</v>
      </c>
      <c r="H39" s="19">
        <f>SUM(H38:H38)</f>
        <v>0</v>
      </c>
      <c r="I39" s="41"/>
      <c r="J39" s="45"/>
    </row>
    <row r="40" customHeight="1" spans="1:10">
      <c r="A40" s="13">
        <v>9</v>
      </c>
      <c r="B40" s="14" t="s">
        <v>50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38"/>
      <c r="J40" s="39" t="s">
        <v>51</v>
      </c>
    </row>
    <row r="41" s="1" customFormat="1" customHeight="1" spans="1:10">
      <c r="A41" s="17"/>
      <c r="B41" s="18" t="s">
        <v>52</v>
      </c>
      <c r="C41" s="19">
        <f>SUM(C40)</f>
        <v>0</v>
      </c>
      <c r="D41" s="19">
        <f t="shared" ref="D41:E41" si="8">SUM(D40)</f>
        <v>0</v>
      </c>
      <c r="E41" s="19">
        <f t="shared" si="8"/>
        <v>0</v>
      </c>
      <c r="F41" s="19">
        <f>SUM(F40:F40)</f>
        <v>0</v>
      </c>
      <c r="G41" s="19">
        <f>SUM(G40:G40)</f>
        <v>0</v>
      </c>
      <c r="H41" s="19">
        <f>SUM(H40:H40)</f>
        <v>0</v>
      </c>
      <c r="I41" s="41"/>
      <c r="J41" s="42"/>
    </row>
    <row r="42" customHeight="1" spans="1:10">
      <c r="A42" s="20">
        <v>10</v>
      </c>
      <c r="B42" s="14" t="s">
        <v>53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>F42+G42</f>
        <v>0</v>
      </c>
      <c r="I42" s="38"/>
      <c r="J42" s="49"/>
    </row>
    <row r="43" customHeight="1" spans="1:10">
      <c r="A43" s="26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38"/>
      <c r="J43" s="50"/>
    </row>
    <row r="44" ht="14" spans="1:10">
      <c r="A44" s="26"/>
      <c r="B44" s="14"/>
      <c r="C44" s="15"/>
      <c r="D44" s="16"/>
      <c r="E44" s="15"/>
      <c r="F44" s="15">
        <v>0</v>
      </c>
      <c r="G44" s="15">
        <v>0</v>
      </c>
      <c r="H44" s="15">
        <f>F44+G44</f>
        <v>0</v>
      </c>
      <c r="I44" s="52"/>
      <c r="J44" s="50"/>
    </row>
    <row r="45" s="1" customFormat="1" customHeight="1" spans="1:10">
      <c r="A45" s="17"/>
      <c r="B45" s="18" t="s">
        <v>54</v>
      </c>
      <c r="C45" s="19">
        <f>SUM(C42)</f>
        <v>0</v>
      </c>
      <c r="D45" s="19">
        <f t="shared" ref="D45:E45" si="9">SUM(D42)</f>
        <v>0</v>
      </c>
      <c r="E45" s="19">
        <f t="shared" si="9"/>
        <v>0</v>
      </c>
      <c r="F45" s="19">
        <f>SUM(F42:F44)</f>
        <v>0</v>
      </c>
      <c r="G45" s="19">
        <f>SUM(G42:G44)</f>
        <v>0</v>
      </c>
      <c r="H45" s="19">
        <f>SUM(H42:H44)</f>
        <v>0</v>
      </c>
      <c r="I45" s="41"/>
      <c r="J45" s="51"/>
    </row>
    <row r="46" customHeight="1" spans="1:10">
      <c r="A46" s="17"/>
      <c r="B46" s="18" t="s">
        <v>55</v>
      </c>
      <c r="C46" s="19">
        <f t="shared" ref="C46:H46" si="10">SUM(C45,C41,C39,C37,C34,C31,C18,C16,C13,C10)</f>
        <v>40000</v>
      </c>
      <c r="D46" s="19">
        <f t="shared" si="10"/>
        <v>2</v>
      </c>
      <c r="E46" s="19">
        <f t="shared" si="10"/>
        <v>40000</v>
      </c>
      <c r="F46" s="19">
        <f t="shared" si="10"/>
        <v>25823.85</v>
      </c>
      <c r="G46" s="19">
        <f t="shared" si="10"/>
        <v>0</v>
      </c>
      <c r="H46" s="19">
        <f t="shared" si="10"/>
        <v>25823.85</v>
      </c>
      <c r="I46" s="41"/>
      <c r="J46" s="53"/>
    </row>
    <row r="47" customHeight="1" spans="9:10">
      <c r="I47" s="54"/>
      <c r="J47" s="55"/>
    </row>
    <row r="48" customHeight="1" spans="9:10">
      <c r="I48" s="54"/>
      <c r="J48" s="55"/>
    </row>
    <row r="50" customHeight="1" spans="1:9">
      <c r="A50" s="29" t="s">
        <v>56</v>
      </c>
      <c r="B50" s="30"/>
      <c r="C50" s="31" t="s">
        <v>57</v>
      </c>
      <c r="D50" s="31"/>
      <c r="E50" s="31" t="s">
        <v>58</v>
      </c>
      <c r="F50" s="31"/>
      <c r="G50" s="31" t="s">
        <v>59</v>
      </c>
      <c r="H50" s="31"/>
      <c r="I50" s="56" t="s">
        <v>60</v>
      </c>
    </row>
    <row r="51" customHeight="1" spans="1:9">
      <c r="A51" s="32">
        <f>E46</f>
        <v>40000</v>
      </c>
      <c r="B51" s="33"/>
      <c r="C51" s="33">
        <f>H46</f>
        <v>25823.85</v>
      </c>
      <c r="D51" s="33"/>
      <c r="E51" s="33">
        <f>F46</f>
        <v>25823.85</v>
      </c>
      <c r="F51" s="33"/>
      <c r="G51" s="33">
        <f>G46</f>
        <v>0</v>
      </c>
      <c r="H51" s="33"/>
      <c r="I51" s="57">
        <f>A51-C51</f>
        <v>14176.15</v>
      </c>
    </row>
    <row r="53" customHeight="1" spans="1:9">
      <c r="A53" s="34" t="s">
        <v>61</v>
      </c>
      <c r="B53" s="35"/>
      <c r="C53" s="36" t="s">
        <v>62</v>
      </c>
      <c r="D53" s="34"/>
      <c r="E53" s="34" t="s">
        <v>63</v>
      </c>
      <c r="F53" s="34"/>
      <c r="G53" s="34" t="s">
        <v>64</v>
      </c>
      <c r="H53" s="34"/>
      <c r="I53" s="35"/>
    </row>
  </sheetData>
  <mergeCells count="61">
    <mergeCell ref="C2:H2"/>
    <mergeCell ref="C6:E6"/>
    <mergeCell ref="F6:I6"/>
    <mergeCell ref="A50:B50"/>
    <mergeCell ref="C50:D50"/>
    <mergeCell ref="E50:F50"/>
    <mergeCell ref="G50:H50"/>
    <mergeCell ref="A51:B51"/>
    <mergeCell ref="C51:D51"/>
    <mergeCell ref="E51:F51"/>
    <mergeCell ref="G51:H51"/>
    <mergeCell ref="A6:A7"/>
    <mergeCell ref="A8:A9"/>
    <mergeCell ref="A11:A12"/>
    <mergeCell ref="A14:A15"/>
    <mergeCell ref="A19:A30"/>
    <mergeCell ref="A32:A33"/>
    <mergeCell ref="A35:A36"/>
    <mergeCell ref="A42:A44"/>
    <mergeCell ref="B6:B7"/>
    <mergeCell ref="B8:B9"/>
    <mergeCell ref="B11:B12"/>
    <mergeCell ref="B14:B15"/>
    <mergeCell ref="B19:B30"/>
    <mergeCell ref="B32:B33"/>
    <mergeCell ref="B35:B36"/>
    <mergeCell ref="B42:B44"/>
    <mergeCell ref="C8:C9"/>
    <mergeCell ref="C11:C12"/>
    <mergeCell ref="C14:C15"/>
    <mergeCell ref="C19:C30"/>
    <mergeCell ref="C32:C33"/>
    <mergeCell ref="C35:C36"/>
    <mergeCell ref="C42:C44"/>
    <mergeCell ref="D8:D9"/>
    <mergeCell ref="D11:D12"/>
    <mergeCell ref="D14:D15"/>
    <mergeCell ref="D19:D30"/>
    <mergeCell ref="D32:D33"/>
    <mergeCell ref="D35:D36"/>
    <mergeCell ref="D42:D44"/>
    <mergeCell ref="E8:E9"/>
    <mergeCell ref="E11:E12"/>
    <mergeCell ref="E14:E15"/>
    <mergeCell ref="E19:E30"/>
    <mergeCell ref="E32:E33"/>
    <mergeCell ref="E35:E36"/>
    <mergeCell ref="E42:E44"/>
    <mergeCell ref="J4:J5"/>
    <mergeCell ref="J6:J7"/>
    <mergeCell ref="J8:J10"/>
    <mergeCell ref="J11:J13"/>
    <mergeCell ref="J14:J16"/>
    <mergeCell ref="J17:J18"/>
    <mergeCell ref="J19:J31"/>
    <mergeCell ref="J32:J34"/>
    <mergeCell ref="J35:J37"/>
    <mergeCell ref="J38:J39"/>
    <mergeCell ref="J40:J41"/>
    <mergeCell ref="J42:J45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2018-04-12T07:19:00Z</cp:lastPrinted>
  <dcterms:modified xsi:type="dcterms:W3CDTF">2018-04-16T03:28:17Z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