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<sst xmlns="http://schemas.openxmlformats.org/spreadsheetml/2006/main" count="59" uniqueCount="59">
  <si>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【借款报销单】</t>
  </si>
  <si>
    <t>团号：HMZA-250708-ZJT811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</si>
  <si>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</si>
  <si>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</si>
  <si>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</si>
  <si>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</si>
  <si>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</si>
  <si>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</si>
  <si>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</si>
  <si>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</si>
  <si>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</si>
  <si>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</si>
  <si>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</si>
  <si>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</si>
  <si>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</si>
  <si>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客户机场-酒店交通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</si>
  <si>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</si>
  <si>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</si>
  <si>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</si>
  <si>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</si>
  <si>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</si>
  <si>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</si>
  <si>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</si>
  <si>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</si>
  <si>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</si>
  <si>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26日北京盒饭</t>
  </si>
  <si>
    <t>需提供刷卡联、菜单（小票）</t>
  </si>
  <si>
    <t>26日北京茶歇咖啡</t>
  </si>
  <si>
    <t>26日北京晚宴</t>
  </si>
  <si>
    <t>常州茶歇咖啡</t>
  </si>
  <si>
    <t>活动餐费合计</t>
  </si>
  <si>
    <t>现地采买费用</t>
  </si>
  <si>
    <t>淘宝制作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</si>
  <si>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</si>
  <si>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</si>
  <si>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</si>
  <si>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</si>
  <si>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</si>
  <si>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</si>
  <si>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</si>
  <si>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</si>
  <si>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</si>
  <si>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</si>
  <si>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</si>
  <si>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</si>
  <si>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</si>
  <si>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</si>
  <si>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闪送、快递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</si>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</sst>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41" workbookViewId="0">
      <selection activeCell="K57" sqref="K57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39"/>
      <c r="J4" s="39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>
        <v>0</v>
      </c>
      <c r="E8" s="15">
        <f>C8*D8</f>
        <v>0</v>
      </c>
      <c r="F8" s="15">
        <f>693.89</f>
        <v>693.89</v>
      </c>
      <c r="G8" s="15">
        <v>0</v>
      </c>
      <c r="H8" s="17">
        <f>F8+G8</f>
        <v>693.89</v>
      </c>
      <c r="I8" s="40" t="s">
        <v>15</v>
      </c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3"/>
    </row>
    <row r="10" s="1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693.89</v>
      </c>
      <c r="G10" s="20">
        <f>SUM(G8:G9)</f>
        <v>0</v>
      </c>
      <c r="H10" s="20">
        <f>SUM(H8:H9)</f>
        <v>693.89</v>
      </c>
      <c r="I10" s="44"/>
      <c r="J10" s="45"/>
    </row>
    <row r="1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5">
        <v>0</v>
      </c>
      <c r="G11" s="15">
        <v>0</v>
      </c>
      <c r="H11" s="15">
        <f>F11+G11</f>
        <v>0</v>
      </c>
      <c r="I11" s="42"/>
      <c r="J11" s="41" t="s">
        <v>19</v>
      </c>
    </row>
    <row r="12" customHeight="1" spans="1:10">
      <c r="A12" s="24"/>
      <c r="B12" s="25"/>
      <c r="C12" s="26"/>
      <c r="D12" s="24"/>
      <c r="E12" s="26"/>
      <c r="F12" s="15">
        <v>0</v>
      </c>
      <c r="G12" s="15">
        <v>0</v>
      </c>
      <c r="H12" s="15">
        <f t="shared" ref="H12" si="0">F12+G12</f>
        <v>0</v>
      </c>
      <c r="I12" s="42"/>
      <c r="J12" s="43"/>
    </row>
    <row r="13" s="1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>SUM(F11:F12)</f>
        <v>0</v>
      </c>
      <c r="G13" s="20">
        <f>SUM(G11:G12)</f>
        <v>0</v>
      </c>
      <c r="H13" s="20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6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ref="H15:H23" si="1">F15+G15</f>
        <v>0</v>
      </c>
      <c r="I15" s="42"/>
      <c r="J15" s="47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2"/>
      <c r="J17" s="47"/>
    </row>
    <row r="18" s="1" customFormat="1" customHeight="1" spans="1:10">
      <c r="A18" s="18"/>
      <c r="B18" s="19" t="s">
        <v>23</v>
      </c>
      <c r="C18" s="20">
        <f>SUM(C14)</f>
        <v>0</v>
      </c>
      <c r="D18" s="20">
        <f t="shared" ref="D18:E18" si="2">SUM(D14)</f>
        <v>0</v>
      </c>
      <c r="E18" s="20">
        <f t="shared" si="2"/>
        <v>0</v>
      </c>
      <c r="F18" s="20">
        <f>SUM(F14:F17)</f>
        <v>0</v>
      </c>
      <c r="G18" s="20">
        <f t="shared" ref="G18:H18" si="3">SUM(G14:G17)</f>
        <v>0</v>
      </c>
      <c r="H18" s="20">
        <f t="shared" si="3"/>
        <v>0</v>
      </c>
      <c r="I18" s="44"/>
      <c r="J18" s="48"/>
    </row>
    <row r="19" customHeight="1" spans="1:10">
      <c r="A19" s="13">
        <v>4</v>
      </c>
      <c r="B19" s="14" t="s">
        <v>24</v>
      </c>
      <c r="C19" s="15">
        <v>20000</v>
      </c>
      <c r="D19" s="16">
        <v>1</v>
      </c>
      <c r="E19" s="15">
        <v>20000</v>
      </c>
      <c r="F19" s="15">
        <v>1465</v>
      </c>
      <c r="G19" s="15">
        <v>0</v>
      </c>
      <c r="H19" s="17">
        <f t="shared" si="1"/>
        <v>1465</v>
      </c>
      <c r="I19" s="40" t="s">
        <v>25</v>
      </c>
      <c r="J19" s="46" t="s">
        <v>26</v>
      </c>
    </row>
    <row r="20" customHeight="1" spans="1:10">
      <c r="A20" s="13"/>
      <c r="B20" s="14"/>
      <c r="C20" s="15"/>
      <c r="D20" s="16"/>
      <c r="E20" s="15"/>
      <c r="F20" s="15">
        <v>503.64</v>
      </c>
      <c r="G20" s="15">
        <v>0</v>
      </c>
      <c r="H20" s="17">
        <f t="shared" si="1"/>
        <v>503.64</v>
      </c>
      <c r="I20" s="40" t="s">
        <v>27</v>
      </c>
      <c r="J20" s="47"/>
    </row>
    <row r="21" customHeight="1" spans="1:10">
      <c r="A21" s="13"/>
      <c r="B21" s="14"/>
      <c r="C21" s="15"/>
      <c r="D21" s="16"/>
      <c r="E21" s="15"/>
      <c r="F21" s="15">
        <f>(798+12794)</f>
        <v>13592</v>
      </c>
      <c r="G21" s="15">
        <v>0</v>
      </c>
      <c r="H21" s="17">
        <f>F21+G21</f>
        <v>13592</v>
      </c>
      <c r="I21" s="40" t="s">
        <v>28</v>
      </c>
      <c r="J21" s="47"/>
    </row>
    <row r="22" customHeight="1" spans="1:10">
      <c r="A22" s="13"/>
      <c r="B22" s="14"/>
      <c r="C22" s="15"/>
      <c r="D22" s="16"/>
      <c r="E22" s="15"/>
      <c r="F22" s="15">
        <v>423.54</v>
      </c>
      <c r="G22" s="15">
        <v>0</v>
      </c>
      <c r="H22" s="17">
        <f t="shared" si="1"/>
        <v>423.54</v>
      </c>
      <c r="I22" s="40" t="s">
        <v>29</v>
      </c>
      <c r="J22" s="47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27">
        <f t="shared" si="1"/>
        <v>0</v>
      </c>
      <c r="I23" s="49"/>
      <c r="J23" s="47"/>
    </row>
    <row r="24" s="1" customFormat="1" customHeight="1" spans="1:10">
      <c r="A24" s="18"/>
      <c r="B24" s="19" t="s">
        <v>30</v>
      </c>
      <c r="C24" s="20">
        <f>SUM(C19)</f>
        <v>20000</v>
      </c>
      <c r="D24" s="20">
        <f t="shared" ref="D24:E24" si="4">SUM(D19)</f>
        <v>1</v>
      </c>
      <c r="E24" s="20">
        <f t="shared" si="4"/>
        <v>20000</v>
      </c>
      <c r="F24" s="20">
        <f>SUM(F19:F23)</f>
        <v>15984.18</v>
      </c>
      <c r="G24" s="20">
        <f>SUM(G19:G23)</f>
        <v>0</v>
      </c>
      <c r="H24" s="20">
        <f>SUM(H19:H23)</f>
        <v>15984.18</v>
      </c>
      <c r="I24" s="44"/>
      <c r="J24" s="48"/>
    </row>
    <row r="25" customHeight="1" spans="1:10">
      <c r="A25" s="21">
        <v>5</v>
      </c>
      <c r="B25" s="22" t="s">
        <v>31</v>
      </c>
      <c r="C25" s="23">
        <v>0</v>
      </c>
      <c r="D25" s="23">
        <v>0</v>
      </c>
      <c r="E25" s="15">
        <f>C25*D25</f>
        <v>0</v>
      </c>
      <c r="F25" s="15">
        <v>50</v>
      </c>
      <c r="G25" s="15">
        <v>0</v>
      </c>
      <c r="H25" s="17">
        <f>F25+G25</f>
        <v>50</v>
      </c>
      <c r="I25" s="50" t="s">
        <v>32</v>
      </c>
      <c r="J25" s="41" t="s">
        <v>33</v>
      </c>
    </row>
    <row r="26" customHeight="1" spans="1:10">
      <c r="A26" s="28"/>
      <c r="B26" s="29"/>
      <c r="C26" s="30"/>
      <c r="D26" s="30"/>
      <c r="E26" s="15"/>
      <c r="F26" s="15">
        <v>0</v>
      </c>
      <c r="G26" s="15">
        <v>0</v>
      </c>
      <c r="H26" s="15">
        <v>0</v>
      </c>
      <c r="I26" s="42"/>
      <c r="J26" s="43"/>
    </row>
    <row r="27" s="1" customFormat="1" customHeight="1" spans="1:10">
      <c r="A27" s="18"/>
      <c r="B27" s="19" t="s">
        <v>34</v>
      </c>
      <c r="C27" s="20">
        <f>SUM(C25)</f>
        <v>0</v>
      </c>
      <c r="D27" s="20">
        <f>SUM(D25)</f>
        <v>0</v>
      </c>
      <c r="E27" s="20">
        <f>SUM(E25:E26)</f>
        <v>0</v>
      </c>
      <c r="F27" s="20">
        <f>SUM(F25:F26)</f>
        <v>50</v>
      </c>
      <c r="G27" s="20">
        <f>SUM(G25:G26)</f>
        <v>0</v>
      </c>
      <c r="H27" s="20">
        <f>SUM(H25:H26)</f>
        <v>50</v>
      </c>
      <c r="I27" s="44"/>
      <c r="J27" s="45"/>
    </row>
    <row r="28" customHeight="1" spans="1:10">
      <c r="A28" s="13">
        <v>6</v>
      </c>
      <c r="B28" s="14" t="s">
        <v>35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7:H45" si="5">F28+G28</f>
        <v>0</v>
      </c>
      <c r="I28" s="42"/>
      <c r="J28" s="41" t="s">
        <v>36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42"/>
      <c r="J29" s="47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42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42"/>
      <c r="J31" s="47"/>
    </row>
    <row r="32" s="1" customFormat="1" customHeight="1" spans="1:10">
      <c r="A32" s="18"/>
      <c r="B32" s="19" t="s">
        <v>37</v>
      </c>
      <c r="C32" s="20">
        <f>SUM(C28)</f>
        <v>0</v>
      </c>
      <c r="D32" s="20">
        <f t="shared" ref="D32:E32" si="6">SUM(D28)</f>
        <v>0</v>
      </c>
      <c r="E32" s="20">
        <f t="shared" si="6"/>
        <v>0</v>
      </c>
      <c r="F32" s="20">
        <f>SUM(F28:F31)</f>
        <v>0</v>
      </c>
      <c r="G32" s="20">
        <f t="shared" ref="G32:H32" si="7">SUM(G28:G31)</f>
        <v>0</v>
      </c>
      <c r="H32" s="20">
        <f t="shared" si="7"/>
        <v>0</v>
      </c>
      <c r="I32" s="44"/>
      <c r="J32" s="48"/>
    </row>
    <row r="33" customHeight="1" spans="1:10">
      <c r="A33" s="13">
        <v>7</v>
      </c>
      <c r="B33" s="14" t="s">
        <v>38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5"/>
        <v>0</v>
      </c>
      <c r="I33" s="42"/>
      <c r="J33" s="51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5"/>
        <v>0</v>
      </c>
      <c r="I34" s="42"/>
      <c r="J34" s="5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5"/>
        <v>0</v>
      </c>
      <c r="I35" s="42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5"/>
        <v>0</v>
      </c>
      <c r="I36" s="42"/>
      <c r="J36" s="52"/>
    </row>
    <row r="37" s="1" customFormat="1" customHeight="1" spans="1:10">
      <c r="A37" s="18"/>
      <c r="B37" s="19" t="s">
        <v>39</v>
      </c>
      <c r="C37" s="20">
        <f>SUM(C33)</f>
        <v>0</v>
      </c>
      <c r="D37" s="20">
        <f t="shared" ref="D37:E37" si="8">SUM(D33)</f>
        <v>0</v>
      </c>
      <c r="E37" s="20">
        <f t="shared" si="8"/>
        <v>0</v>
      </c>
      <c r="F37" s="20">
        <f>SUM(F33:F36)</f>
        <v>0</v>
      </c>
      <c r="G37" s="20">
        <f t="shared" ref="G37:H37" si="9">SUM(G33:G36)</f>
        <v>0</v>
      </c>
      <c r="H37" s="20">
        <f t="shared" si="9"/>
        <v>0</v>
      </c>
      <c r="I37" s="44"/>
      <c r="J37" s="53"/>
    </row>
    <row r="38" customHeight="1" spans="1:10">
      <c r="A38" s="13">
        <v>8</v>
      </c>
      <c r="B38" s="14" t="s">
        <v>40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5"/>
        <v>0</v>
      </c>
      <c r="I38" s="42"/>
      <c r="J38" s="46" t="s">
        <v>41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5"/>
        <v>0</v>
      </c>
      <c r="I39" s="42"/>
      <c r="J39" s="47"/>
    </row>
    <row r="40" s="1" customFormat="1" customHeight="1" spans="1:10">
      <c r="A40" s="18"/>
      <c r="B40" s="19" t="s">
        <v>42</v>
      </c>
      <c r="C40" s="20">
        <f>SUM(C38)</f>
        <v>0</v>
      </c>
      <c r="D40" s="20">
        <f t="shared" ref="D40:E40" si="10">SUM(D38)</f>
        <v>0</v>
      </c>
      <c r="E40" s="20">
        <f t="shared" si="10"/>
        <v>0</v>
      </c>
      <c r="F40" s="20">
        <f>SUM(F38:F39)</f>
        <v>0</v>
      </c>
      <c r="G40" s="20">
        <f t="shared" ref="G40:H40" si="11">SUM(G38:G39)</f>
        <v>0</v>
      </c>
      <c r="H40" s="20">
        <f t="shared" si="11"/>
        <v>0</v>
      </c>
      <c r="I40" s="44"/>
      <c r="J40" s="48"/>
    </row>
    <row r="41" customHeight="1" spans="1:10">
      <c r="A41" s="13">
        <v>9</v>
      </c>
      <c r="B41" s="14" t="s">
        <v>43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5"/>
        <v>0</v>
      </c>
      <c r="I41" s="42"/>
      <c r="J41" s="41" t="s">
        <v>44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5"/>
        <v>0</v>
      </c>
      <c r="I42" s="42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5"/>
        <v>0</v>
      </c>
      <c r="I43" s="42"/>
      <c r="J43" s="43"/>
    </row>
    <row r="44" s="1" customFormat="1" customHeight="1" spans="1:10">
      <c r="A44" s="18"/>
      <c r="B44" s="19" t="s">
        <v>45</v>
      </c>
      <c r="C44" s="20">
        <f>SUM(C41)</f>
        <v>0</v>
      </c>
      <c r="D44" s="20">
        <f t="shared" ref="D44:E44" si="12">SUM(D41)</f>
        <v>0</v>
      </c>
      <c r="E44" s="20">
        <f t="shared" si="12"/>
        <v>0</v>
      </c>
      <c r="F44" s="20">
        <f>SUM(F41:F43)</f>
        <v>0</v>
      </c>
      <c r="G44" s="20">
        <f t="shared" ref="G44:H44" si="13">SUM(G41:G43)</f>
        <v>0</v>
      </c>
      <c r="H44" s="20">
        <f t="shared" si="13"/>
        <v>0</v>
      </c>
      <c r="I44" s="44"/>
      <c r="J44" s="45"/>
    </row>
    <row r="45" customHeight="1" spans="1:10">
      <c r="A45" s="21">
        <v>10</v>
      </c>
      <c r="B45" s="14" t="s">
        <v>46</v>
      </c>
      <c r="C45" s="15">
        <v>0</v>
      </c>
      <c r="D45" s="16"/>
      <c r="E45" s="15">
        <f>C45*D45</f>
        <v>0</v>
      </c>
      <c r="F45" s="15">
        <f>18.17+23.84+22.8</f>
        <v>64.81</v>
      </c>
      <c r="G45" s="15">
        <v>0</v>
      </c>
      <c r="H45" s="17">
        <f>F45+G45</f>
        <v>64.81</v>
      </c>
      <c r="I45" s="40" t="s">
        <v>47</v>
      </c>
      <c r="J45" s="51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42"/>
      <c r="J46" s="52"/>
    </row>
    <row r="47" customHeight="1" spans="1:10">
      <c r="A47" s="24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42"/>
      <c r="J47" s="52"/>
    </row>
    <row r="48" s="1" customFormat="1" customHeight="1" spans="1:10">
      <c r="A48" s="18"/>
      <c r="B48" s="19" t="s">
        <v>48</v>
      </c>
      <c r="C48" s="20">
        <f>SUM(C45)</f>
        <v>0</v>
      </c>
      <c r="D48" s="20">
        <f t="shared" ref="D48:E48" si="14">SUM(D45)</f>
        <v>0</v>
      </c>
      <c r="E48" s="20">
        <f t="shared" si="14"/>
        <v>0</v>
      </c>
      <c r="F48" s="20">
        <f>SUM(F45:F47)</f>
        <v>64.81</v>
      </c>
      <c r="G48" s="20">
        <f>SUM(G45:G47)</f>
        <v>0</v>
      </c>
      <c r="H48" s="20">
        <f>SUM(H45:H47)</f>
        <v>64.81</v>
      </c>
      <c r="I48" s="44"/>
      <c r="J48" s="53"/>
    </row>
    <row r="49" customHeight="1" spans="1:10">
      <c r="A49" s="18"/>
      <c r="B49" s="19" t="s">
        <v>49</v>
      </c>
      <c r="C49" s="20">
        <f t="shared" ref="C49:H49" si="15">SUM(C48,C44,C40,C37,C32,C27,C24,C18,C13,C10)</f>
        <v>20000</v>
      </c>
      <c r="D49" s="20">
        <f t="shared" si="15"/>
        <v>1</v>
      </c>
      <c r="E49" s="20">
        <f t="shared" si="15"/>
        <v>20000</v>
      </c>
      <c r="F49" s="20">
        <f>SUM(F48,F44,F40,F37,F32,F27,F24,F18,F13,F10)</f>
        <v>16792.88</v>
      </c>
      <c r="G49" s="20">
        <f t="shared" si="15"/>
        <v>0</v>
      </c>
      <c r="H49" s="20">
        <f>SUM(H48,H44,H40,H37,H32,H27,H24,H18,H13,H10)</f>
        <v>16792.88</v>
      </c>
      <c r="I49" s="44"/>
      <c r="J49" s="54"/>
    </row>
    <row r="53" customHeight="1" spans="1:9">
      <c r="A53" s="31" t="s">
        <v>50</v>
      </c>
      <c r="B53" s="32"/>
      <c r="C53" s="33" t="s">
        <v>51</v>
      </c>
      <c r="D53" s="33"/>
      <c r="E53" s="33" t="s">
        <v>52</v>
      </c>
      <c r="F53" s="33"/>
      <c r="G53" s="33" t="s">
        <v>53</v>
      </c>
      <c r="H53" s="33"/>
      <c r="I53" s="55" t="s">
        <v>54</v>
      </c>
    </row>
    <row r="54" customHeight="1" spans="1:9">
      <c r="A54" s="34">
        <f>E49</f>
        <v>20000</v>
      </c>
      <c r="B54" s="35"/>
      <c r="C54" s="35">
        <f>H49</f>
        <v>16792.88</v>
      </c>
      <c r="D54" s="35"/>
      <c r="E54" s="35">
        <f>F49</f>
        <v>16792.88</v>
      </c>
      <c r="F54" s="35"/>
      <c r="G54" s="35">
        <f>G49</f>
        <v>0</v>
      </c>
      <c r="H54" s="35"/>
      <c r="I54" s="56">
        <f>A54-C54</f>
        <v>3207.12</v>
      </c>
    </row>
    <row r="56" customHeight="1" spans="1:9">
      <c r="A56" s="36" t="s">
        <v>55</v>
      </c>
      <c r="B56" s="1"/>
      <c r="C56" s="37" t="s">
        <v>56</v>
      </c>
      <c r="D56" s="36"/>
      <c r="E56" s="36" t="s">
        <v>57</v>
      </c>
      <c r="F56" s="36"/>
      <c r="G56" s="36" t="s">
        <v>58</v>
      </c>
      <c r="H56" s="36"/>
      <c r="I56" s="1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9"/>
    <mergeCell ref="A11:A12"/>
    <mergeCell ref="A14:A17"/>
    <mergeCell ref="A19:A23"/>
    <mergeCell ref="A25:A26"/>
    <mergeCell ref="A28:A31"/>
    <mergeCell ref="A33:A36"/>
    <mergeCell ref="A38:A39"/>
    <mergeCell ref="A41:A43"/>
    <mergeCell ref="A45:A47"/>
    <mergeCell ref="B6:B7"/>
    <mergeCell ref="B8:B9"/>
    <mergeCell ref="B11:B12"/>
    <mergeCell ref="B14:B17"/>
    <mergeCell ref="B19:B23"/>
    <mergeCell ref="B25:B26"/>
    <mergeCell ref="B28:B31"/>
    <mergeCell ref="B33:B36"/>
    <mergeCell ref="B38:B39"/>
    <mergeCell ref="B41:B43"/>
    <mergeCell ref="B45:B47"/>
    <mergeCell ref="C8:C9"/>
    <mergeCell ref="C11:C12"/>
    <mergeCell ref="C14:C17"/>
    <mergeCell ref="C19:C23"/>
    <mergeCell ref="C25:C26"/>
    <mergeCell ref="C28:C31"/>
    <mergeCell ref="C33:C36"/>
    <mergeCell ref="C38:C39"/>
    <mergeCell ref="C41:C43"/>
    <mergeCell ref="C45:C47"/>
    <mergeCell ref="D8:D9"/>
    <mergeCell ref="D11:D12"/>
    <mergeCell ref="D14:D17"/>
    <mergeCell ref="D19:D23"/>
    <mergeCell ref="D25:D26"/>
    <mergeCell ref="D28:D31"/>
    <mergeCell ref="D33:D36"/>
    <mergeCell ref="D38:D39"/>
    <mergeCell ref="D41:D43"/>
    <mergeCell ref="D45:D47"/>
    <mergeCell ref="E8:E9"/>
    <mergeCell ref="E11:E12"/>
    <mergeCell ref="E14:E17"/>
    <mergeCell ref="E19:E23"/>
    <mergeCell ref="E25:E26"/>
    <mergeCell ref="E28:E31"/>
    <mergeCell ref="E33:E36"/>
    <mergeCell ref="E38:E39"/>
    <mergeCell ref="E41:E43"/>
    <mergeCell ref="E45:E47"/>
    <mergeCell ref="J4:J5"/>
    <mergeCell ref="J6:J7"/>
    <mergeCell ref="J8:J10"/>
    <mergeCell ref="J11:J13"/>
    <mergeCell ref="J14:J18"/>
    <mergeCell ref="J19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2" sqref="Q2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2025-07-18T05:37:32Z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E4204FD612E64D4598F5A237C7E2508E_13</vt:lpwstr>
  </property>
</Properties>
</file>