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0C476D09-8CE3-464C-847A-93031CC7883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3" l="1"/>
  <c r="E25" i="3"/>
  <c r="E30" i="3"/>
  <c r="G30" i="2"/>
  <c r="G29" i="3"/>
  <c r="H30" i="2"/>
  <c r="H30" i="3"/>
  <c r="H34" i="3" s="1"/>
  <c r="H31" i="3"/>
  <c r="H32" i="3"/>
  <c r="H33" i="3"/>
  <c r="H29" i="3"/>
  <c r="C54" i="3"/>
  <c r="C46" i="3"/>
  <c r="C42" i="3"/>
  <c r="C39" i="3"/>
  <c r="C34" i="3"/>
  <c r="C55" i="3" s="1"/>
  <c r="C29" i="3"/>
  <c r="C24" i="3"/>
  <c r="C21" i="3"/>
  <c r="C16" i="3"/>
  <c r="C13" i="3"/>
  <c r="E29" i="3"/>
  <c r="J40" i="2"/>
  <c r="I48" i="2"/>
  <c r="H48" i="2"/>
  <c r="F40" i="2"/>
  <c r="B33" i="2"/>
  <c r="I30" i="2"/>
  <c r="G33" i="2"/>
  <c r="K33" i="2" s="1"/>
  <c r="E47" i="3"/>
  <c r="E54" i="3" s="1"/>
  <c r="E43" i="3"/>
  <c r="E46" i="3" s="1"/>
  <c r="E40" i="3"/>
  <c r="E42" i="3"/>
  <c r="E35" i="3"/>
  <c r="E39" i="3"/>
  <c r="E34" i="3"/>
  <c r="E22" i="3"/>
  <c r="E24" i="3"/>
  <c r="E17" i="3"/>
  <c r="E21" i="3" s="1"/>
  <c r="E14" i="3"/>
  <c r="E16" i="3"/>
  <c r="E8" i="3"/>
  <c r="E13" i="3"/>
  <c r="H47" i="3"/>
  <c r="H48" i="3"/>
  <c r="H49" i="3"/>
  <c r="H50" i="3"/>
  <c r="H54" i="3" s="1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55" i="3" s="1"/>
  <c r="D29" i="3"/>
  <c r="D24" i="3"/>
  <c r="D21" i="3"/>
  <c r="D16" i="3"/>
  <c r="D13" i="3"/>
  <c r="H24" i="3" l="1"/>
  <c r="H55" i="3" s="1"/>
  <c r="C60" i="3" s="1"/>
  <c r="G55" i="3"/>
  <c r="G60" i="3" s="1"/>
  <c r="E55" i="3"/>
  <c r="A60" i="3" s="1"/>
  <c r="I60" i="3" l="1"/>
</calcChain>
</file>

<file path=xl/sharedStrings.xml><?xml version="1.0" encoding="utf-8"?>
<sst xmlns="http://schemas.openxmlformats.org/spreadsheetml/2006/main" count="111" uniqueCount="91">
  <si>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</si>
  <si>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</si>
  <si>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</si>
  <si>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</si>
  <si>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</si>
  <si>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</si>
  <si>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</si>
  <si>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</si>
  <si>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</si>
  <si>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</si>
  <si>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</si>
  <si>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</si>
  <si>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</si>
  <si>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</si>
  <si>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</si>
  <si>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</si>
  <si>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</si>
  <si>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</si>
  <si>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</si>
  <si>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</si>
  <si>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</si>
  <si>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</si>
  <si>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</si>
  <si>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</si>
  <si>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</si>
  <si>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</si>
  <si>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</si>
  <si>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</si>
  <si>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</si>
  <si>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</si>
  <si>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</si>
  <si>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</si>
  <si>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</si>
  <si>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</si>
  <si>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</si>
  <si>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</si>
  <si>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</si>
  <si>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</si>
  <si>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</si>
  <si>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</si>
  <si>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</si>
  <si>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</si>
  <si>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</si>
  <si>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</si>
  <si>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</si>
  <si>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</si>
  <si>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</si>
  <si>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</si>
  <si>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</si>
  <si>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</si>
  <si>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</si>
  <si>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</si>
  <si>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</si>
  <si>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</si>
  <si>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</si>
  <si>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</si>
  <si>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</si>
  <si>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</si>
  <si>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</si>
  <si>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</si>
  <si>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</si>
  <si>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</si>
  <si>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</si>
  <si>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</si>
  <si>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</si>
  <si>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</si>
  <si>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</si>
  <si>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</si>
  <si>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</si>
  <si>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</si>
  <si>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</si>
  <si>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</si>
  <si>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</si>
  <si>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</si>
  <si>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</si>
  <si>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</si>
  <si>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</si>
  <si>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</si>
  <si>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</si>
  <si>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</si>
  <si>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</si>
  <si>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</si>
  <si>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</si>
  <si>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</si>
  <si>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团号：HMZA-230120-ZJT182</t>
    <phoneticPr fontId="12" type="noConversion"/>
  </si>
  <si>
    <t>会议日期：2023年1月</t>
    <phoneticPr fontId="12" type="noConversion"/>
  </si>
  <si>
    <t>鞠泽高铁昆明-成都-乌鲁木齐</t>
    <phoneticPr fontId="12" type="noConversion"/>
  </si>
  <si>
    <t>药品</t>
    <phoneticPr fontId="12" type="noConversion"/>
  </si>
  <si>
    <t>抗原</t>
    <phoneticPr fontId="12" type="noConversion"/>
  </si>
  <si>
    <t>艺人团队报销</t>
    <phoneticPr fontId="12" type="noConversion"/>
  </si>
  <si>
    <t>达人报销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</si>
</sst>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6" workbookViewId="0">
      <selection activeCell="I20" sqref="I2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5.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1621.5</v>
      </c>
      <c r="H8" s="34">
        <f t="shared" ref="H8:H47" si="0">F8+G8</f>
        <v>1621.5</v>
      </c>
      <c r="I8" s="113" t="s">
        <v>86</v>
      </c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1621.5</v>
      </c>
      <c r="H13" s="37">
        <f>SUM(H8:H12)</f>
        <v>1621.5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580</v>
      </c>
      <c r="G22" s="34">
        <v>0</v>
      </c>
      <c r="H22" s="34">
        <f t="shared" si="0"/>
        <v>580</v>
      </c>
      <c r="I22" s="113" t="s">
        <v>89</v>
      </c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140.4</v>
      </c>
      <c r="G23" s="34">
        <v>0</v>
      </c>
      <c r="H23" s="34">
        <f t="shared" si="0"/>
        <v>140.4</v>
      </c>
      <c r="I23" s="113" t="s">
        <v>90</v>
      </c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720.4</v>
      </c>
      <c r="G24" s="37">
        <f t="shared" ref="G24:H24" si="7">SUM(G22:G23)</f>
        <v>0</v>
      </c>
      <c r="H24" s="37">
        <f t="shared" si="7"/>
        <v>720.4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55</v>
      </c>
      <c r="H25" s="34">
        <v>55</v>
      </c>
      <c r="I25" s="113" t="s">
        <v>87</v>
      </c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800</v>
      </c>
      <c r="H26" s="34">
        <v>800</v>
      </c>
      <c r="I26" s="113" t="s">
        <v>88</v>
      </c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855</v>
      </c>
      <c r="H29" s="37">
        <f>SUM(H25:H28)</f>
        <v>855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720.4</v>
      </c>
      <c r="G55" s="37">
        <f t="shared" si="19"/>
        <v>2476.5</v>
      </c>
      <c r="H55" s="37">
        <f t="shared" si="19"/>
        <v>3196.9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3196.9</v>
      </c>
      <c r="D60" s="66"/>
      <c r="E60" s="66">
        <f>F55</f>
        <v>720.4</v>
      </c>
      <c r="F60" s="66"/>
      <c r="G60" s="66">
        <f>G55</f>
        <v>2476.5</v>
      </c>
      <c r="H60" s="66"/>
      <c r="I60" s="45">
        <f>A60-C60</f>
        <v>-3196.9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2023-03-29T09:57:54Z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