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40"/>
  </bookViews>
  <sheets>
    <sheet name="员工报销明细" sheetId="3" r:id="rId1"/>
  </sheets>
  <calcPr calcId="144525" concurrentCalc="0"/>
</workbook>
</file>

<file path=xl/sharedStrings.xml><?xml version="1.0" encoding="utf-8"?>
<sst xmlns="http://schemas.openxmlformats.org/spreadsheetml/2006/main" count="80">
  <si>
    <t>【借款报销单】</t>
  </si>
  <si>
    <t>团号：HMZB-180324-BLL86</t>
  </si>
  <si>
    <t>会议日期：3月23日-28日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</si>
  <si>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</si>
  <si>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</si>
  <si>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</si>
  <si>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</si>
  <si>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</si>
  <si>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</si>
  <si>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</si>
  <si>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</si>
  <si>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</si>
  <si>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</si>
  <si>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</si>
  <si>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</si>
  <si>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</si>
  <si>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</si>
  <si>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</si>
  <si>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</si>
  <si>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</si>
  <si>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</si>
  <si>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</si>
  <si>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</si>
  <si>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</si>
  <si>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</si>
  <si>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</si>
  <si>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</si>
  <si>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</si>
  <si>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荧光戳</t>
  </si>
  <si>
    <t>尽量提供可用的原始发票，发票项目不可用的，且开票需要加收税点的可以不提供原始发票。网上交易均需提供交易截图。</t>
  </si>
  <si>
    <t>荧光戒指</t>
  </si>
  <si>
    <t>荧光贴</t>
  </si>
  <si>
    <t>架子鼓租赁</t>
  </si>
  <si>
    <t>帽子采购</t>
  </si>
  <si>
    <t>托盘</t>
  </si>
  <si>
    <t>奖盘</t>
  </si>
  <si>
    <t>荧光手环+荧光发箍</t>
  </si>
  <si>
    <t>训练背心</t>
  </si>
  <si>
    <t>阿迪达斯足球</t>
  </si>
  <si>
    <t>动感单车</t>
  </si>
  <si>
    <t>王凤雨</t>
  </si>
  <si>
    <t>LED灯球</t>
  </si>
  <si>
    <t>高亚琳</t>
  </si>
  <si>
    <t>彩虹灯</t>
  </si>
  <si>
    <t>郭燕雷</t>
  </si>
  <si>
    <t>拉杆音箱</t>
  </si>
  <si>
    <t>LED电子蜡烛</t>
  </si>
  <si>
    <t>发光字母灯</t>
  </si>
  <si>
    <t>领结</t>
  </si>
  <si>
    <t>草帽</t>
  </si>
  <si>
    <t>打印机+打印纸</t>
  </si>
  <si>
    <t>应急药品</t>
  </si>
  <si>
    <t>电池</t>
  </si>
  <si>
    <t>荧光笔</t>
  </si>
  <si>
    <t>吉他</t>
  </si>
  <si>
    <t>立麦道具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</si>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</sst>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  <numFmt numFmtId="177" formatCode="#,##0.00_ "/>
  </numFmts>
  <fonts count="27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rgb="FF9C650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1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7" borderId="12" applyNumberFormat="0" applyFon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6" fillId="21" borderId="15" applyNumberFormat="0" applyAlignment="0" applyProtection="0">
      <alignment vertical="center"/>
    </xf>
    <xf numFmtId="0" fontId="15" fillId="21" borderId="9" applyNumberFormat="0" applyAlignment="0" applyProtection="0">
      <alignment vertical="center"/>
    </xf>
    <xf numFmtId="0" fontId="9" fillId="12" borderId="8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03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M82"/>
  <sheetViews>
    <sheetView tabSelected="1" view="pageBreakPreview" zoomScale="63" zoomScaleNormal="100" zoomScaleSheetLayoutView="63" topLeftCell="A32" workbookViewId="0">
      <selection activeCell="H42" sqref="H42"/>
    </sheetView>
  </sheetViews>
  <sheetFormatPr defaultColWidth="8.83333333333333" defaultRowHeight="21" customHeight="1"/>
  <cols>
    <col min="1" max="1" width="8.83333333333333" style="2"/>
    <col min="2" max="2" width="16.6666666666667" customWidth="1"/>
    <col min="3" max="3" width="9.5" style="3" customWidth="1"/>
    <col min="5" max="5" width="15.6666666666667" customWidth="1"/>
    <col min="6" max="6" width="11.5" customWidth="1"/>
    <col min="7" max="7" width="12" customWidth="1"/>
    <col min="8" max="8" width="14.1666666666667" customWidth="1"/>
    <col min="9" max="9" width="24.8333333333333" customWidth="1"/>
    <col min="10" max="10" width="39.5" customWidth="1"/>
    <col min="13" max="13" width="9.375"/>
  </cols>
  <sheetData>
    <row r="2" customHeight="1" spans="3:12">
      <c r="C2" s="4" t="s">
        <v>0</v>
      </c>
      <c r="D2" s="4"/>
      <c r="E2" s="4"/>
      <c r="F2" s="4"/>
      <c r="G2" s="4"/>
      <c r="H2" s="4"/>
      <c r="I2" s="29"/>
      <c r="J2" s="29"/>
      <c r="K2" s="29"/>
      <c r="L2" s="29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67" si="0">F8+G8</f>
        <v>0</v>
      </c>
      <c r="I8" s="30"/>
      <c r="J8" s="31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0"/>
      <c r="J9" s="32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0"/>
      <c r="J10" s="32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0"/>
      <c r="J11" s="32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0"/>
      <c r="J12" s="32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3"/>
      <c r="J13" s="34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 t="shared" ref="E14:E67" si="2">C14*D14</f>
        <v>0</v>
      </c>
      <c r="F14" s="15">
        <v>0</v>
      </c>
      <c r="G14" s="15">
        <v>0</v>
      </c>
      <c r="H14" s="15">
        <f t="shared" si="0"/>
        <v>0</v>
      </c>
      <c r="I14" s="30"/>
      <c r="J14" s="31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0"/>
      <c r="J15" s="32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3"/>
      <c r="J16" s="34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 t="shared" si="2"/>
        <v>0</v>
      </c>
      <c r="F17" s="15">
        <v>0</v>
      </c>
      <c r="G17" s="15">
        <v>0</v>
      </c>
      <c r="H17" s="15">
        <f t="shared" si="0"/>
        <v>0</v>
      </c>
      <c r="I17" s="30"/>
      <c r="J17" s="35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0"/>
      <c r="J18" s="36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0"/>
      <c r="J19" s="36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0"/>
      <c r="J20" s="36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3"/>
      <c r="J21" s="37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 t="shared" si="2"/>
        <v>0</v>
      </c>
      <c r="F22" s="15">
        <v>0</v>
      </c>
      <c r="G22" s="15">
        <v>0</v>
      </c>
      <c r="H22" s="15">
        <f t="shared" si="0"/>
        <v>0</v>
      </c>
      <c r="I22" s="30"/>
      <c r="J22" s="35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0"/>
      <c r="J23" s="36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0</v>
      </c>
      <c r="G24" s="19">
        <f t="shared" ref="G24:H24" si="7">SUM(G22:G23)</f>
        <v>0</v>
      </c>
      <c r="H24" s="19">
        <f t="shared" si="7"/>
        <v>0</v>
      </c>
      <c r="I24" s="33"/>
      <c r="J24" s="37"/>
    </row>
    <row r="25" customHeight="1" spans="1:10">
      <c r="A25" s="20">
        <v>5</v>
      </c>
      <c r="B25" s="21" t="s">
        <v>27</v>
      </c>
      <c r="C25" s="22">
        <v>40000</v>
      </c>
      <c r="D25" s="20">
        <v>1</v>
      </c>
      <c r="E25" s="22">
        <f t="shared" si="2"/>
        <v>40000</v>
      </c>
      <c r="F25" s="15">
        <v>232.8</v>
      </c>
      <c r="G25" s="15">
        <v>0</v>
      </c>
      <c r="H25" s="15">
        <f t="shared" ref="H25:H28" si="8">F25+G25</f>
        <v>232.8</v>
      </c>
      <c r="I25" s="30" t="s">
        <v>28</v>
      </c>
      <c r="J25" s="31" t="s">
        <v>29</v>
      </c>
    </row>
    <row r="26" customHeight="1" spans="1:10">
      <c r="A26" s="26"/>
      <c r="B26" s="27"/>
      <c r="C26" s="28"/>
      <c r="D26" s="26"/>
      <c r="E26" s="28"/>
      <c r="F26" s="15">
        <v>1250</v>
      </c>
      <c r="G26" s="15">
        <v>0</v>
      </c>
      <c r="H26" s="15">
        <f t="shared" si="8"/>
        <v>1250</v>
      </c>
      <c r="I26" s="30" t="s">
        <v>30</v>
      </c>
      <c r="J26" s="32"/>
    </row>
    <row r="27" customHeight="1" spans="1:10">
      <c r="A27" s="26"/>
      <c r="B27" s="27"/>
      <c r="C27" s="28"/>
      <c r="D27" s="26"/>
      <c r="E27" s="28"/>
      <c r="F27" s="15">
        <v>158</v>
      </c>
      <c r="G27" s="15">
        <v>0</v>
      </c>
      <c r="H27" s="15">
        <f t="shared" si="8"/>
        <v>158</v>
      </c>
      <c r="I27" s="30" t="s">
        <v>31</v>
      </c>
      <c r="J27" s="32"/>
    </row>
    <row r="28" customHeight="1" spans="1:10">
      <c r="A28" s="26"/>
      <c r="B28" s="27"/>
      <c r="C28" s="28"/>
      <c r="D28" s="26"/>
      <c r="E28" s="28"/>
      <c r="F28" s="15">
        <v>630</v>
      </c>
      <c r="G28" s="15">
        <v>0</v>
      </c>
      <c r="H28" s="15">
        <f t="shared" si="8"/>
        <v>630</v>
      </c>
      <c r="I28" s="30" t="s">
        <v>32</v>
      </c>
      <c r="J28" s="32"/>
    </row>
    <row r="29" customHeight="1" spans="1:10">
      <c r="A29" s="26"/>
      <c r="B29" s="27"/>
      <c r="C29" s="28"/>
      <c r="D29" s="26"/>
      <c r="E29" s="28"/>
      <c r="F29" s="15">
        <v>480.44</v>
      </c>
      <c r="G29" s="15">
        <v>0</v>
      </c>
      <c r="H29" s="15">
        <f t="shared" ref="H29:H39" si="9">F29+G29</f>
        <v>480.44</v>
      </c>
      <c r="I29" s="30" t="s">
        <v>33</v>
      </c>
      <c r="J29" s="32"/>
    </row>
    <row r="30" customHeight="1" spans="1:10">
      <c r="A30" s="26"/>
      <c r="B30" s="27"/>
      <c r="C30" s="28"/>
      <c r="D30" s="26"/>
      <c r="E30" s="28"/>
      <c r="F30" s="15">
        <v>45</v>
      </c>
      <c r="G30" s="15">
        <v>0</v>
      </c>
      <c r="H30" s="15">
        <f t="shared" si="9"/>
        <v>45</v>
      </c>
      <c r="I30" s="30" t="s">
        <v>34</v>
      </c>
      <c r="J30" s="32"/>
    </row>
    <row r="31" customHeight="1" spans="1:10">
      <c r="A31" s="26"/>
      <c r="B31" s="27"/>
      <c r="C31" s="28"/>
      <c r="D31" s="26"/>
      <c r="E31" s="28"/>
      <c r="F31" s="15">
        <v>1144</v>
      </c>
      <c r="G31" s="15">
        <v>0</v>
      </c>
      <c r="H31" s="15">
        <f t="shared" si="9"/>
        <v>1144</v>
      </c>
      <c r="I31" s="30" t="s">
        <v>35</v>
      </c>
      <c r="J31" s="32"/>
    </row>
    <row r="32" customHeight="1" spans="1:10">
      <c r="A32" s="26"/>
      <c r="B32" s="27"/>
      <c r="C32" s="28"/>
      <c r="D32" s="26"/>
      <c r="E32" s="28"/>
      <c r="F32" s="15">
        <v>7000</v>
      </c>
      <c r="G32" s="15">
        <v>0</v>
      </c>
      <c r="H32" s="15">
        <f t="shared" si="9"/>
        <v>7000</v>
      </c>
      <c r="I32" s="30" t="s">
        <v>36</v>
      </c>
      <c r="J32" s="32"/>
    </row>
    <row r="33" customHeight="1" spans="1:10">
      <c r="A33" s="26"/>
      <c r="B33" s="27"/>
      <c r="C33" s="28"/>
      <c r="D33" s="26"/>
      <c r="E33" s="28"/>
      <c r="F33" s="15">
        <v>298.5</v>
      </c>
      <c r="G33" s="15">
        <v>0</v>
      </c>
      <c r="H33" s="15">
        <f t="shared" si="9"/>
        <v>298.5</v>
      </c>
      <c r="I33" s="30" t="s">
        <v>37</v>
      </c>
      <c r="J33" s="32"/>
    </row>
    <row r="34" customHeight="1" spans="1:10">
      <c r="A34" s="26"/>
      <c r="B34" s="27"/>
      <c r="C34" s="28"/>
      <c r="D34" s="26"/>
      <c r="E34" s="28"/>
      <c r="F34" s="15">
        <v>398</v>
      </c>
      <c r="G34" s="15">
        <v>0</v>
      </c>
      <c r="H34" s="15">
        <f t="shared" si="9"/>
        <v>398</v>
      </c>
      <c r="I34" s="30" t="s">
        <v>38</v>
      </c>
      <c r="J34" s="32"/>
    </row>
    <row r="35" customHeight="1" spans="1:13">
      <c r="A35" s="26"/>
      <c r="B35" s="27"/>
      <c r="C35" s="28"/>
      <c r="D35" s="26"/>
      <c r="E35" s="28"/>
      <c r="F35" s="15">
        <v>2754</v>
      </c>
      <c r="G35" s="15">
        <v>0</v>
      </c>
      <c r="H35" s="15">
        <f t="shared" si="9"/>
        <v>2754</v>
      </c>
      <c r="I35" s="30" t="s">
        <v>39</v>
      </c>
      <c r="J35" s="32"/>
      <c r="L35" t="s">
        <v>40</v>
      </c>
      <c r="M35">
        <v>278</v>
      </c>
    </row>
    <row r="36" customHeight="1" spans="1:13">
      <c r="A36" s="26"/>
      <c r="B36" s="27"/>
      <c r="C36" s="28"/>
      <c r="D36" s="26"/>
      <c r="E36" s="28"/>
      <c r="F36" s="15">
        <v>1354</v>
      </c>
      <c r="G36" s="15">
        <v>0</v>
      </c>
      <c r="H36" s="15">
        <f t="shared" si="9"/>
        <v>1354</v>
      </c>
      <c r="I36" s="30" t="s">
        <v>41</v>
      </c>
      <c r="J36" s="32"/>
      <c r="L36" t="s">
        <v>42</v>
      </c>
      <c r="M36">
        <f>H39+H40+H41+H42</f>
        <v>1303.8</v>
      </c>
    </row>
    <row r="37" customHeight="1" spans="1:13">
      <c r="A37" s="26"/>
      <c r="B37" s="27"/>
      <c r="C37" s="28"/>
      <c r="D37" s="26"/>
      <c r="E37" s="28"/>
      <c r="F37" s="15">
        <v>295</v>
      </c>
      <c r="G37" s="15">
        <v>0</v>
      </c>
      <c r="H37" s="15">
        <f t="shared" si="9"/>
        <v>295</v>
      </c>
      <c r="I37" s="30" t="s">
        <v>43</v>
      </c>
      <c r="J37" s="32"/>
      <c r="L37" t="s">
        <v>44</v>
      </c>
      <c r="M37">
        <f>H48+H47+H46+H44+H43+H38+H37+H36+H35+H34+H33+H32+H31+H30+H29+H28+H27+H26+H25</f>
        <v>18645.54</v>
      </c>
    </row>
    <row r="38" customHeight="1" spans="1:13">
      <c r="A38" s="26"/>
      <c r="B38" s="27"/>
      <c r="C38" s="28"/>
      <c r="D38" s="26"/>
      <c r="E38" s="28"/>
      <c r="F38" s="15">
        <v>1644</v>
      </c>
      <c r="G38" s="15">
        <v>0</v>
      </c>
      <c r="H38" s="15">
        <f t="shared" si="9"/>
        <v>1644</v>
      </c>
      <c r="I38" s="30" t="s">
        <v>45</v>
      </c>
      <c r="J38" s="32"/>
      <c r="M38">
        <f>M35+M36+M37</f>
        <v>20227.34</v>
      </c>
    </row>
    <row r="39" customHeight="1" spans="1:10">
      <c r="A39" s="26"/>
      <c r="B39" s="27"/>
      <c r="C39" s="28"/>
      <c r="D39" s="26"/>
      <c r="E39" s="28"/>
      <c r="F39" s="15">
        <v>193</v>
      </c>
      <c r="G39" s="15">
        <v>0</v>
      </c>
      <c r="H39" s="15">
        <f t="shared" si="9"/>
        <v>193</v>
      </c>
      <c r="I39" s="30" t="s">
        <v>46</v>
      </c>
      <c r="J39" s="32"/>
    </row>
    <row r="40" customHeight="1" spans="1:10">
      <c r="A40" s="26"/>
      <c r="B40" s="27"/>
      <c r="C40" s="28"/>
      <c r="D40" s="26"/>
      <c r="E40" s="28"/>
      <c r="F40" s="15">
        <v>604.8</v>
      </c>
      <c r="G40" s="15">
        <v>0</v>
      </c>
      <c r="H40" s="15">
        <f t="shared" ref="H40:H41" si="10">F40+G40</f>
        <v>604.8</v>
      </c>
      <c r="I40" s="30" t="s">
        <v>47</v>
      </c>
      <c r="J40" s="32"/>
    </row>
    <row r="41" customHeight="1" spans="1:10">
      <c r="A41" s="26"/>
      <c r="B41" s="27"/>
      <c r="C41" s="28"/>
      <c r="D41" s="26"/>
      <c r="E41" s="28"/>
      <c r="F41" s="15">
        <v>425</v>
      </c>
      <c r="G41" s="15">
        <v>0</v>
      </c>
      <c r="H41" s="15">
        <f t="shared" si="10"/>
        <v>425</v>
      </c>
      <c r="I41" s="30" t="s">
        <v>48</v>
      </c>
      <c r="J41" s="32"/>
    </row>
    <row r="42" customHeight="1" spans="1:10">
      <c r="A42" s="26"/>
      <c r="B42" s="27"/>
      <c r="C42" s="28"/>
      <c r="D42" s="26"/>
      <c r="E42" s="28"/>
      <c r="F42" s="15">
        <v>75</v>
      </c>
      <c r="G42" s="15">
        <v>6</v>
      </c>
      <c r="H42" s="15">
        <v>81</v>
      </c>
      <c r="I42" s="30" t="s">
        <v>49</v>
      </c>
      <c r="J42" s="32"/>
    </row>
    <row r="43" customHeight="1" spans="1:10">
      <c r="A43" s="26"/>
      <c r="B43" s="27"/>
      <c r="C43" s="28"/>
      <c r="D43" s="26"/>
      <c r="E43" s="28"/>
      <c r="F43" s="15">
        <v>502</v>
      </c>
      <c r="G43" s="15">
        <v>0</v>
      </c>
      <c r="H43" s="15">
        <f>F43+G43</f>
        <v>502</v>
      </c>
      <c r="I43" s="30" t="s">
        <v>50</v>
      </c>
      <c r="J43" s="32"/>
    </row>
    <row r="44" customHeight="1" spans="1:10">
      <c r="A44" s="26"/>
      <c r="B44" s="27"/>
      <c r="C44" s="28"/>
      <c r="D44" s="26"/>
      <c r="E44" s="28"/>
      <c r="F44" s="15">
        <v>152.8</v>
      </c>
      <c r="G44" s="15">
        <v>0</v>
      </c>
      <c r="H44" s="15">
        <f t="shared" ref="H44:H45" si="11">F44+G44</f>
        <v>152.8</v>
      </c>
      <c r="I44" s="30" t="s">
        <v>51</v>
      </c>
      <c r="J44" s="32"/>
    </row>
    <row r="45" customHeight="1" spans="1:10">
      <c r="A45" s="26"/>
      <c r="B45" s="27"/>
      <c r="C45" s="28"/>
      <c r="D45" s="26"/>
      <c r="E45" s="28"/>
      <c r="F45" s="15">
        <v>0</v>
      </c>
      <c r="G45" s="15">
        <v>278</v>
      </c>
      <c r="H45" s="15">
        <f t="shared" si="11"/>
        <v>278</v>
      </c>
      <c r="I45" s="30" t="s">
        <v>52</v>
      </c>
      <c r="J45" s="32"/>
    </row>
    <row r="46" customHeight="1" spans="1:10">
      <c r="A46" s="26"/>
      <c r="B46" s="27"/>
      <c r="C46" s="28"/>
      <c r="D46" s="26"/>
      <c r="E46" s="28"/>
      <c r="F46" s="15">
        <v>0</v>
      </c>
      <c r="G46" s="15">
        <v>28</v>
      </c>
      <c r="H46" s="15">
        <f t="shared" ref="H46:H48" si="12">F46+G46</f>
        <v>28</v>
      </c>
      <c r="I46" s="30" t="s">
        <v>53</v>
      </c>
      <c r="J46" s="32"/>
    </row>
    <row r="47" customHeight="1" spans="1:10">
      <c r="A47" s="26"/>
      <c r="B47" s="27"/>
      <c r="C47" s="28"/>
      <c r="D47" s="26"/>
      <c r="E47" s="28"/>
      <c r="F47" s="15">
        <v>0</v>
      </c>
      <c r="G47" s="15">
        <v>173</v>
      </c>
      <c r="H47" s="15">
        <f t="shared" si="12"/>
        <v>173</v>
      </c>
      <c r="I47" s="30" t="s">
        <v>54</v>
      </c>
      <c r="J47" s="32"/>
    </row>
    <row r="48" customHeight="1" spans="1:10">
      <c r="A48" s="26"/>
      <c r="B48" s="27"/>
      <c r="C48" s="28"/>
      <c r="D48" s="26"/>
      <c r="E48" s="28"/>
      <c r="F48" s="15">
        <v>0</v>
      </c>
      <c r="G48" s="15">
        <v>106</v>
      </c>
      <c r="H48" s="15">
        <f t="shared" si="12"/>
        <v>106</v>
      </c>
      <c r="I48" s="30" t="s">
        <v>55</v>
      </c>
      <c r="J48" s="32"/>
    </row>
    <row r="49" s="1" customFormat="1" customHeight="1" spans="1:10">
      <c r="A49" s="17"/>
      <c r="B49" s="18" t="s">
        <v>56</v>
      </c>
      <c r="C49" s="19">
        <f>SUM(C25)</f>
        <v>40000</v>
      </c>
      <c r="D49" s="19">
        <f>SUM(D25)</f>
        <v>1</v>
      </c>
      <c r="E49" s="19">
        <f>SUM(E25)</f>
        <v>40000</v>
      </c>
      <c r="F49" s="19">
        <f>SUM(F25:F48)</f>
        <v>19636.34</v>
      </c>
      <c r="G49" s="19">
        <f>SUM(G25:G48)</f>
        <v>591</v>
      </c>
      <c r="H49" s="19">
        <f>SUM(H25:H48)</f>
        <v>20227.34</v>
      </c>
      <c r="I49" s="33"/>
      <c r="J49" s="34"/>
    </row>
    <row r="50" customHeight="1" spans="1:10">
      <c r="A50" s="13">
        <v>6</v>
      </c>
      <c r="B50" s="14" t="s">
        <v>57</v>
      </c>
      <c r="C50" s="15">
        <v>0</v>
      </c>
      <c r="D50" s="16"/>
      <c r="E50" s="15">
        <f t="shared" si="2"/>
        <v>0</v>
      </c>
      <c r="F50" s="15">
        <v>0</v>
      </c>
      <c r="G50" s="15">
        <v>0</v>
      </c>
      <c r="H50" s="15">
        <f t="shared" si="0"/>
        <v>0</v>
      </c>
      <c r="I50" s="30"/>
      <c r="J50" s="31" t="s">
        <v>58</v>
      </c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0"/>
        <v>0</v>
      </c>
      <c r="I51" s="30"/>
      <c r="J51" s="36"/>
    </row>
    <row r="52" customHeight="1" spans="1:10">
      <c r="A52" s="13"/>
      <c r="B52" s="14"/>
      <c r="C52" s="15"/>
      <c r="D52" s="16"/>
      <c r="E52" s="15"/>
      <c r="F52" s="15">
        <v>0</v>
      </c>
      <c r="G52" s="15">
        <v>0</v>
      </c>
      <c r="H52" s="15">
        <f t="shared" si="0"/>
        <v>0</v>
      </c>
      <c r="I52" s="30"/>
      <c r="J52" s="36"/>
    </row>
    <row r="53" customHeight="1" spans="1:10">
      <c r="A53" s="13"/>
      <c r="B53" s="14"/>
      <c r="C53" s="15"/>
      <c r="D53" s="16"/>
      <c r="E53" s="15"/>
      <c r="F53" s="15">
        <v>0</v>
      </c>
      <c r="G53" s="15">
        <v>0</v>
      </c>
      <c r="H53" s="15">
        <f t="shared" si="0"/>
        <v>0</v>
      </c>
      <c r="I53" s="30"/>
      <c r="J53" s="36"/>
    </row>
    <row r="54" s="1" customFormat="1" customHeight="1" spans="1:10">
      <c r="A54" s="17"/>
      <c r="B54" s="18" t="s">
        <v>59</v>
      </c>
      <c r="C54" s="19">
        <f>SUM(C50)</f>
        <v>0</v>
      </c>
      <c r="D54" s="19">
        <f t="shared" ref="D54:E54" si="13">SUM(D50)</f>
        <v>0</v>
      </c>
      <c r="E54" s="19">
        <f t="shared" si="13"/>
        <v>0</v>
      </c>
      <c r="F54" s="19">
        <f>SUM(F50:F53)</f>
        <v>0</v>
      </c>
      <c r="G54" s="19">
        <f t="shared" ref="G54:H54" si="14">SUM(G50:G53)</f>
        <v>0</v>
      </c>
      <c r="H54" s="19">
        <f t="shared" si="14"/>
        <v>0</v>
      </c>
      <c r="I54" s="33"/>
      <c r="J54" s="37"/>
    </row>
    <row r="55" customHeight="1" spans="1:10">
      <c r="A55" s="13">
        <v>7</v>
      </c>
      <c r="B55" s="14" t="s">
        <v>60</v>
      </c>
      <c r="C55" s="15">
        <v>0</v>
      </c>
      <c r="D55" s="16"/>
      <c r="E55" s="15">
        <f t="shared" si="2"/>
        <v>0</v>
      </c>
      <c r="F55" s="15">
        <v>0</v>
      </c>
      <c r="G55" s="15">
        <v>0</v>
      </c>
      <c r="H55" s="15">
        <f t="shared" si="0"/>
        <v>0</v>
      </c>
      <c r="I55" s="30"/>
      <c r="J55" s="38"/>
    </row>
    <row r="56" customHeight="1" spans="1:10">
      <c r="A56" s="13"/>
      <c r="B56" s="14"/>
      <c r="C56" s="15"/>
      <c r="D56" s="16"/>
      <c r="E56" s="15"/>
      <c r="F56" s="15">
        <v>0</v>
      </c>
      <c r="G56" s="15">
        <v>0</v>
      </c>
      <c r="H56" s="15">
        <f t="shared" si="0"/>
        <v>0</v>
      </c>
      <c r="I56" s="30"/>
      <c r="J56" s="39"/>
    </row>
    <row r="57" customHeight="1" spans="1:10">
      <c r="A57" s="13"/>
      <c r="B57" s="14"/>
      <c r="C57" s="15"/>
      <c r="D57" s="16"/>
      <c r="E57" s="15"/>
      <c r="F57" s="15">
        <v>0</v>
      </c>
      <c r="G57" s="15">
        <v>0</v>
      </c>
      <c r="H57" s="15">
        <f t="shared" si="0"/>
        <v>0</v>
      </c>
      <c r="I57" s="30"/>
      <c r="J57" s="39"/>
    </row>
    <row r="58" customHeight="1" spans="1:10">
      <c r="A58" s="13"/>
      <c r="B58" s="14"/>
      <c r="C58" s="15"/>
      <c r="D58" s="16"/>
      <c r="E58" s="15"/>
      <c r="F58" s="15">
        <v>0</v>
      </c>
      <c r="G58" s="15">
        <v>0</v>
      </c>
      <c r="H58" s="15">
        <f t="shared" si="0"/>
        <v>0</v>
      </c>
      <c r="I58" s="30"/>
      <c r="J58" s="39"/>
    </row>
    <row r="59" s="1" customFormat="1" customHeight="1" spans="1:10">
      <c r="A59" s="17"/>
      <c r="B59" s="18" t="s">
        <v>61</v>
      </c>
      <c r="C59" s="19">
        <f>SUM(C55)</f>
        <v>0</v>
      </c>
      <c r="D59" s="19">
        <f t="shared" ref="D59:E59" si="15">SUM(D55)</f>
        <v>0</v>
      </c>
      <c r="E59" s="19">
        <f t="shared" si="15"/>
        <v>0</v>
      </c>
      <c r="F59" s="19">
        <f>SUM(F55:F58)</f>
        <v>0</v>
      </c>
      <c r="G59" s="19">
        <f t="shared" ref="G59:H59" si="16">SUM(G55:G58)</f>
        <v>0</v>
      </c>
      <c r="H59" s="19">
        <f t="shared" si="16"/>
        <v>0</v>
      </c>
      <c r="I59" s="33"/>
      <c r="J59" s="40"/>
    </row>
    <row r="60" customHeight="1" spans="1:10">
      <c r="A60" s="13">
        <v>8</v>
      </c>
      <c r="B60" s="14" t="s">
        <v>62</v>
      </c>
      <c r="C60" s="15">
        <v>0</v>
      </c>
      <c r="D60" s="16"/>
      <c r="E60" s="15">
        <f t="shared" si="2"/>
        <v>0</v>
      </c>
      <c r="F60" s="15">
        <v>0</v>
      </c>
      <c r="G60" s="15">
        <v>0</v>
      </c>
      <c r="H60" s="15">
        <f t="shared" si="0"/>
        <v>0</v>
      </c>
      <c r="I60" s="30"/>
      <c r="J60" s="35" t="s">
        <v>63</v>
      </c>
    </row>
    <row r="61" customHeight="1" spans="1:10">
      <c r="A61" s="13"/>
      <c r="B61" s="14"/>
      <c r="C61" s="15"/>
      <c r="D61" s="16"/>
      <c r="E61" s="15"/>
      <c r="F61" s="15">
        <v>0</v>
      </c>
      <c r="G61" s="15">
        <v>0</v>
      </c>
      <c r="H61" s="15">
        <f t="shared" si="0"/>
        <v>0</v>
      </c>
      <c r="I61" s="30"/>
      <c r="J61" s="36"/>
    </row>
    <row r="62" s="1" customFormat="1" customHeight="1" spans="1:10">
      <c r="A62" s="17"/>
      <c r="B62" s="18" t="s">
        <v>64</v>
      </c>
      <c r="C62" s="19">
        <f>SUM(C60)</f>
        <v>0</v>
      </c>
      <c r="D62" s="19">
        <f t="shared" ref="D62:E62" si="17">SUM(D60)</f>
        <v>0</v>
      </c>
      <c r="E62" s="19">
        <f t="shared" si="17"/>
        <v>0</v>
      </c>
      <c r="F62" s="19">
        <f>SUM(F60:F61)</f>
        <v>0</v>
      </c>
      <c r="G62" s="19">
        <f t="shared" ref="G62:H62" si="18">SUM(G60:G61)</f>
        <v>0</v>
      </c>
      <c r="H62" s="19">
        <f t="shared" si="18"/>
        <v>0</v>
      </c>
      <c r="I62" s="33"/>
      <c r="J62" s="37"/>
    </row>
    <row r="63" customHeight="1" spans="1:10">
      <c r="A63" s="13">
        <v>9</v>
      </c>
      <c r="B63" s="14" t="s">
        <v>65</v>
      </c>
      <c r="C63" s="15">
        <v>0</v>
      </c>
      <c r="D63" s="16"/>
      <c r="E63" s="15">
        <f t="shared" si="2"/>
        <v>0</v>
      </c>
      <c r="F63" s="15">
        <v>0</v>
      </c>
      <c r="G63" s="15">
        <v>0</v>
      </c>
      <c r="H63" s="15">
        <f t="shared" si="0"/>
        <v>0</v>
      </c>
      <c r="I63" s="30"/>
      <c r="J63" s="31" t="s">
        <v>66</v>
      </c>
    </row>
    <row r="64" customHeight="1" spans="1:10">
      <c r="A64" s="13"/>
      <c r="B64" s="14"/>
      <c r="C64" s="15"/>
      <c r="D64" s="16"/>
      <c r="E64" s="15"/>
      <c r="F64" s="15">
        <v>0</v>
      </c>
      <c r="G64" s="15">
        <v>0</v>
      </c>
      <c r="H64" s="15">
        <f t="shared" si="0"/>
        <v>0</v>
      </c>
      <c r="I64" s="30"/>
      <c r="J64" s="32"/>
    </row>
    <row r="65" customHeight="1" spans="1:10">
      <c r="A65" s="13"/>
      <c r="B65" s="14"/>
      <c r="C65" s="15"/>
      <c r="D65" s="16"/>
      <c r="E65" s="15"/>
      <c r="F65" s="15">
        <v>0</v>
      </c>
      <c r="G65" s="15">
        <v>0</v>
      </c>
      <c r="H65" s="15">
        <f t="shared" si="0"/>
        <v>0</v>
      </c>
      <c r="I65" s="30"/>
      <c r="J65" s="32"/>
    </row>
    <row r="66" s="1" customFormat="1" customHeight="1" spans="1:10">
      <c r="A66" s="17"/>
      <c r="B66" s="18" t="s">
        <v>67</v>
      </c>
      <c r="C66" s="19">
        <f>SUM(C63)</f>
        <v>0</v>
      </c>
      <c r="D66" s="19">
        <f t="shared" ref="D66:E66" si="19">SUM(D63)</f>
        <v>0</v>
      </c>
      <c r="E66" s="19">
        <f t="shared" si="19"/>
        <v>0</v>
      </c>
      <c r="F66" s="19">
        <f>SUM(F63:F65)</f>
        <v>0</v>
      </c>
      <c r="G66" s="19">
        <f t="shared" ref="G66:H66" si="20">SUM(G63:G65)</f>
        <v>0</v>
      </c>
      <c r="H66" s="19">
        <f t="shared" si="20"/>
        <v>0</v>
      </c>
      <c r="I66" s="33"/>
      <c r="J66" s="34"/>
    </row>
    <row r="67" customHeight="1" spans="1:10">
      <c r="A67" s="20">
        <v>10</v>
      </c>
      <c r="B67" s="14" t="s">
        <v>68</v>
      </c>
      <c r="C67" s="15">
        <v>0</v>
      </c>
      <c r="D67" s="16"/>
      <c r="E67" s="15">
        <f t="shared" si="2"/>
        <v>0</v>
      </c>
      <c r="F67" s="15">
        <v>0</v>
      </c>
      <c r="G67" s="15">
        <v>0</v>
      </c>
      <c r="H67" s="15">
        <f t="shared" si="0"/>
        <v>0</v>
      </c>
      <c r="I67" s="30"/>
      <c r="J67" s="38"/>
    </row>
    <row r="68" customHeight="1" spans="1:10">
      <c r="A68" s="26"/>
      <c r="B68" s="14"/>
      <c r="C68" s="15"/>
      <c r="D68" s="16"/>
      <c r="E68" s="15"/>
      <c r="F68" s="15">
        <v>0</v>
      </c>
      <c r="G68" s="15">
        <v>0</v>
      </c>
      <c r="H68" s="15">
        <f t="shared" ref="H68:H73" si="21">F68+G68</f>
        <v>0</v>
      </c>
      <c r="I68" s="30"/>
      <c r="J68" s="39"/>
    </row>
    <row r="69" customHeight="1" spans="1:10">
      <c r="A69" s="26"/>
      <c r="B69" s="14"/>
      <c r="C69" s="15"/>
      <c r="D69" s="16"/>
      <c r="E69" s="15"/>
      <c r="F69" s="15">
        <v>0</v>
      </c>
      <c r="G69" s="15">
        <v>0</v>
      </c>
      <c r="H69" s="15">
        <f t="shared" si="21"/>
        <v>0</v>
      </c>
      <c r="I69" s="30"/>
      <c r="J69" s="39"/>
    </row>
    <row r="70" customHeight="1" spans="1:10">
      <c r="A70" s="26"/>
      <c r="B70" s="14"/>
      <c r="C70" s="15"/>
      <c r="D70" s="16"/>
      <c r="E70" s="15"/>
      <c r="F70" s="15">
        <v>0</v>
      </c>
      <c r="G70" s="15">
        <v>0</v>
      </c>
      <c r="H70" s="15">
        <f t="shared" si="21"/>
        <v>0</v>
      </c>
      <c r="I70" s="30"/>
      <c r="J70" s="39"/>
    </row>
    <row r="71" customHeight="1" spans="1:10">
      <c r="A71" s="26"/>
      <c r="B71" s="14"/>
      <c r="C71" s="15"/>
      <c r="D71" s="16"/>
      <c r="E71" s="15"/>
      <c r="F71" s="15">
        <v>0</v>
      </c>
      <c r="G71" s="15">
        <v>0</v>
      </c>
      <c r="H71" s="15">
        <f t="shared" si="21"/>
        <v>0</v>
      </c>
      <c r="I71" s="30"/>
      <c r="J71" s="39"/>
    </row>
    <row r="72" customHeight="1" spans="1:10">
      <c r="A72" s="26"/>
      <c r="B72" s="14"/>
      <c r="C72" s="15"/>
      <c r="D72" s="16"/>
      <c r="E72" s="15"/>
      <c r="F72" s="15">
        <v>0</v>
      </c>
      <c r="G72" s="15">
        <v>0</v>
      </c>
      <c r="H72" s="15">
        <f t="shared" si="21"/>
        <v>0</v>
      </c>
      <c r="I72" s="30"/>
      <c r="J72" s="39"/>
    </row>
    <row r="73" customHeight="1" spans="1:10">
      <c r="A73" s="23"/>
      <c r="B73" s="14"/>
      <c r="C73" s="15"/>
      <c r="D73" s="16"/>
      <c r="E73" s="15"/>
      <c r="F73" s="15">
        <v>0</v>
      </c>
      <c r="G73" s="15">
        <v>0</v>
      </c>
      <c r="H73" s="15">
        <f t="shared" si="21"/>
        <v>0</v>
      </c>
      <c r="I73" s="30"/>
      <c r="J73" s="39"/>
    </row>
    <row r="74" s="1" customFormat="1" customHeight="1" spans="1:10">
      <c r="A74" s="17"/>
      <c r="B74" s="18" t="s">
        <v>69</v>
      </c>
      <c r="C74" s="19">
        <f>SUM(C67)</f>
        <v>0</v>
      </c>
      <c r="D74" s="19">
        <f t="shared" ref="D74:E74" si="22">SUM(D67)</f>
        <v>0</v>
      </c>
      <c r="E74" s="19">
        <f t="shared" si="22"/>
        <v>0</v>
      </c>
      <c r="F74" s="19">
        <f>SUM(F67:F73)</f>
        <v>0</v>
      </c>
      <c r="G74" s="19">
        <f t="shared" ref="G74:H74" si="23">SUM(G67:G73)</f>
        <v>0</v>
      </c>
      <c r="H74" s="19">
        <f t="shared" si="23"/>
        <v>0</v>
      </c>
      <c r="I74" s="33"/>
      <c r="J74" s="40"/>
    </row>
    <row r="75" customHeight="1" spans="1:10">
      <c r="A75" s="17"/>
      <c r="B75" s="18" t="s">
        <v>70</v>
      </c>
      <c r="C75" s="19">
        <f t="shared" ref="C75:H75" si="24">SUM(C74,C66,C62,C59,C54,C49,C24,C21,C16,C13)</f>
        <v>40000</v>
      </c>
      <c r="D75" s="19">
        <f t="shared" si="24"/>
        <v>1</v>
      </c>
      <c r="E75" s="19">
        <f t="shared" si="24"/>
        <v>40000</v>
      </c>
      <c r="F75" s="19">
        <f t="shared" si="24"/>
        <v>19636.34</v>
      </c>
      <c r="G75" s="19">
        <f t="shared" si="24"/>
        <v>591</v>
      </c>
      <c r="H75" s="19">
        <f t="shared" si="24"/>
        <v>20227.34</v>
      </c>
      <c r="I75" s="33"/>
      <c r="J75" s="49"/>
    </row>
    <row r="79" customHeight="1" spans="1:9">
      <c r="A79" s="41" t="s">
        <v>71</v>
      </c>
      <c r="B79" s="42"/>
      <c r="C79" s="43" t="s">
        <v>72</v>
      </c>
      <c r="D79" s="43"/>
      <c r="E79" s="43" t="s">
        <v>73</v>
      </c>
      <c r="F79" s="43"/>
      <c r="G79" s="43" t="s">
        <v>74</v>
      </c>
      <c r="H79" s="43"/>
      <c r="I79" s="50" t="s">
        <v>75</v>
      </c>
    </row>
    <row r="80" customHeight="1" spans="1:9">
      <c r="A80" s="44">
        <f>E75</f>
        <v>40000</v>
      </c>
      <c r="B80" s="45"/>
      <c r="C80" s="45">
        <f>H75</f>
        <v>20227.34</v>
      </c>
      <c r="D80" s="45"/>
      <c r="E80" s="45">
        <f>F75</f>
        <v>19636.34</v>
      </c>
      <c r="F80" s="45"/>
      <c r="G80" s="45">
        <f>G75</f>
        <v>591</v>
      </c>
      <c r="H80" s="45"/>
      <c r="I80" s="51">
        <f>A80-C80</f>
        <v>19772.66</v>
      </c>
    </row>
    <row r="82" customHeight="1" spans="1:9">
      <c r="A82" s="46" t="s">
        <v>76</v>
      </c>
      <c r="B82" s="47"/>
      <c r="C82" s="48" t="s">
        <v>77</v>
      </c>
      <c r="D82" s="46"/>
      <c r="E82" s="46" t="s">
        <v>78</v>
      </c>
      <c r="F82" s="46"/>
      <c r="G82" s="46" t="s">
        <v>79</v>
      </c>
      <c r="H82" s="46"/>
      <c r="I82" s="47"/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2"/>
    <mergeCell ref="A14:A15"/>
    <mergeCell ref="A17:A20"/>
    <mergeCell ref="A22:A23"/>
    <mergeCell ref="A25:A48"/>
    <mergeCell ref="A50:A53"/>
    <mergeCell ref="A55:A58"/>
    <mergeCell ref="A60:A61"/>
    <mergeCell ref="A63:A65"/>
    <mergeCell ref="A67:A73"/>
    <mergeCell ref="B6:B7"/>
    <mergeCell ref="B8:B12"/>
    <mergeCell ref="B14:B15"/>
    <mergeCell ref="B17:B20"/>
    <mergeCell ref="B22:B23"/>
    <mergeCell ref="B25:B48"/>
    <mergeCell ref="B50:B53"/>
    <mergeCell ref="B55:B58"/>
    <mergeCell ref="B60:B61"/>
    <mergeCell ref="B63:B65"/>
    <mergeCell ref="B67:B73"/>
    <mergeCell ref="C8:C12"/>
    <mergeCell ref="C14:C15"/>
    <mergeCell ref="C17:C20"/>
    <mergeCell ref="C22:C23"/>
    <mergeCell ref="C25:C48"/>
    <mergeCell ref="C50:C53"/>
    <mergeCell ref="C55:C58"/>
    <mergeCell ref="C60:C61"/>
    <mergeCell ref="C63:C65"/>
    <mergeCell ref="C67:C73"/>
    <mergeCell ref="D8:D12"/>
    <mergeCell ref="D14:D15"/>
    <mergeCell ref="D17:D20"/>
    <mergeCell ref="D22:D23"/>
    <mergeCell ref="D25:D48"/>
    <mergeCell ref="D50:D53"/>
    <mergeCell ref="D55:D58"/>
    <mergeCell ref="D60:D61"/>
    <mergeCell ref="D63:D65"/>
    <mergeCell ref="D67:D73"/>
    <mergeCell ref="E8:E12"/>
    <mergeCell ref="E14:E15"/>
    <mergeCell ref="E17:E20"/>
    <mergeCell ref="E22:E23"/>
    <mergeCell ref="E25:E48"/>
    <mergeCell ref="E50:E53"/>
    <mergeCell ref="E55:E58"/>
    <mergeCell ref="E60:E61"/>
    <mergeCell ref="E63:E65"/>
    <mergeCell ref="E67:E73"/>
    <mergeCell ref="J4:J5"/>
    <mergeCell ref="J6:J7"/>
    <mergeCell ref="J8:J13"/>
    <mergeCell ref="J14:J16"/>
    <mergeCell ref="J17:J21"/>
    <mergeCell ref="J22:J24"/>
    <mergeCell ref="J25:J49"/>
    <mergeCell ref="J50:J54"/>
    <mergeCell ref="J55:J59"/>
    <mergeCell ref="J60:J62"/>
    <mergeCell ref="J63:J66"/>
    <mergeCell ref="J67:J74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锅锅</cp:lastModifiedBy>
  <dcterms:created xsi:type="dcterms:W3CDTF">2014-04-15T08:52:00Z</dcterms:created>
  <cp:lastPrinted>2017-02-16T08:55:00Z</cp:lastPrinted>
  <dcterms:modified xsi:type="dcterms:W3CDTF">2018-04-17T11:47:44Z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