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y\Desktop\"/>
    </mc:Choice>
  </mc:AlternateContent>
  <xr:revisionPtr revIDLastSave="0" documentId="13_ncr:1_{3D9D55C2-D1A3-4CBD-B96D-A4B8F5036E3C}" xr6:coauthVersionLast="46" xr6:coauthVersionMax="46" xr10:uidLastSave="{00000000-0000-0000-0000-000000000000}"/>
  <bookViews>
    <workbookView xWindow="-110" yWindow="-110" windowWidth="21820" windowHeight="1402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91029" concurrentCalc="0"/>
</workbook>
</file>

<file path=xl/calcChain.xml><?xml version="1.0" encoding="utf-8"?>
<calcChain xmlns="http://schemas.openxmlformats.org/spreadsheetml/2006/main">
  <c r="H38" i="2" l="1"/>
  <c r="I36" i="2"/>
  <c r="I37" i="2"/>
  <c r="I38" i="2"/>
  <c r="G19" i="2"/>
  <c r="H19" i="2"/>
  <c r="B22" i="2"/>
  <c r="I19" i="2"/>
  <c r="G22" i="2"/>
  <c r="K22" i="2"/>
  <c r="F31" i="2"/>
  <c r="H28" i="3"/>
  <c r="H27" i="3"/>
  <c r="H26" i="3"/>
  <c r="H29" i="3"/>
  <c r="H31" i="3"/>
  <c r="H30" i="3"/>
  <c r="H25" i="3"/>
  <c r="H24" i="3"/>
  <c r="H23" i="3"/>
  <c r="J32" i="2"/>
  <c r="J31" i="2"/>
  <c r="J30" i="2"/>
  <c r="J29" i="2"/>
  <c r="F30" i="2"/>
  <c r="F29" i="2"/>
  <c r="G56" i="3"/>
  <c r="G48" i="3"/>
  <c r="G44" i="3"/>
  <c r="G41" i="3"/>
  <c r="G36" i="3"/>
  <c r="G33" i="3"/>
  <c r="G22" i="3"/>
  <c r="G19" i="3"/>
  <c r="G16" i="3"/>
  <c r="G13" i="3"/>
  <c r="F56" i="3"/>
  <c r="C56" i="3"/>
  <c r="F48" i="3"/>
  <c r="F44" i="3"/>
  <c r="F41" i="3"/>
  <c r="F36" i="3"/>
  <c r="F33" i="3"/>
  <c r="F22" i="3"/>
  <c r="F19" i="3"/>
  <c r="D19" i="3"/>
  <c r="C19" i="3"/>
  <c r="F16" i="3"/>
  <c r="D16" i="3"/>
  <c r="C16" i="3"/>
  <c r="F13" i="3"/>
  <c r="D13" i="3"/>
  <c r="C13" i="3"/>
  <c r="H32" i="3"/>
  <c r="H15" i="3"/>
  <c r="D56" i="3"/>
  <c r="H50" i="3"/>
  <c r="H51" i="3"/>
  <c r="H52" i="3"/>
  <c r="H53" i="3"/>
  <c r="H54" i="3"/>
  <c r="H55" i="3"/>
  <c r="D48" i="3"/>
  <c r="C48" i="3"/>
  <c r="D44" i="3"/>
  <c r="C44" i="3"/>
  <c r="D41" i="3"/>
  <c r="C41" i="3"/>
  <c r="D36" i="3"/>
  <c r="C36" i="3"/>
  <c r="D33" i="3"/>
  <c r="C33" i="3"/>
  <c r="D22" i="3"/>
  <c r="C22" i="3"/>
  <c r="E8" i="3"/>
  <c r="E13" i="3"/>
  <c r="H8" i="3"/>
  <c r="H9" i="3"/>
  <c r="H10" i="3"/>
  <c r="H11" i="3"/>
  <c r="H12" i="3"/>
  <c r="H14" i="3"/>
  <c r="H17" i="3"/>
  <c r="H18" i="3"/>
  <c r="H20" i="3"/>
  <c r="H21" i="3"/>
  <c r="H33" i="3"/>
  <c r="H34" i="3"/>
  <c r="H35" i="3"/>
  <c r="H37" i="3"/>
  <c r="H38" i="3"/>
  <c r="H39" i="3"/>
  <c r="H40" i="3"/>
  <c r="H42" i="3"/>
  <c r="H43" i="3"/>
  <c r="H45" i="3"/>
  <c r="H46" i="3"/>
  <c r="H47" i="3"/>
  <c r="H49" i="3"/>
  <c r="E14" i="3"/>
  <c r="E16" i="3"/>
  <c r="E17" i="3"/>
  <c r="E19" i="3"/>
  <c r="E20" i="3"/>
  <c r="E22" i="3"/>
  <c r="E23" i="3"/>
  <c r="E33" i="3"/>
  <c r="E34" i="3"/>
  <c r="E36" i="3"/>
  <c r="E37" i="3"/>
  <c r="E41" i="3"/>
  <c r="E42" i="3"/>
  <c r="E44" i="3"/>
  <c r="E45" i="3"/>
  <c r="E48" i="3"/>
  <c r="E49" i="3"/>
  <c r="E56" i="3"/>
  <c r="D57" i="3"/>
  <c r="H56" i="3"/>
  <c r="H44" i="3"/>
  <c r="H22" i="3"/>
  <c r="H16" i="3"/>
  <c r="C57" i="3"/>
  <c r="G57" i="3"/>
  <c r="G62" i="3"/>
  <c r="H36" i="3"/>
  <c r="E57" i="3"/>
  <c r="A62" i="3"/>
  <c r="H48" i="3"/>
  <c r="H41" i="3"/>
  <c r="H19" i="3"/>
  <c r="H13" i="3"/>
  <c r="F57" i="3"/>
  <c r="E62" i="3"/>
  <c r="H57" i="3"/>
  <c r="C62" i="3"/>
  <c r="I62" i="3"/>
</calcChain>
</file>

<file path=xl/sharedStrings.xml><?xml version="1.0" encoding="utf-8"?>
<sst xmlns="http://schemas.openxmlformats.org/spreadsheetml/2006/main" count="129" uniqueCount="113">
  <si>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</si>
  <si>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</si>
  <si>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</si>
  <si>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</si>
  <si>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</si>
  <si>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</si>
  <si>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</si>
  <si>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</si>
  <si>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</si>
  <si>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</si>
  <si>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</si>
  <si>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</si>
  <si>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</si>
  <si>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</si>
  <si>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</si>
  <si>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</si>
  <si>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</si>
  <si>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</si>
  <si>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</si>
  <si>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</si>
  <si>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</si>
  <si>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</si>
  <si>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</si>
  <si>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</si>
  <si>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</si>
  <si>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</si>
  <si>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</si>
  <si>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</si>
  <si>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</si>
  <si>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</si>
  <si>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</si>
  <si>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</si>
  <si>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</si>
  <si>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</si>
  <si>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</si>
  <si>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</si>
  <si>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</si>
  <si>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</si>
  <si>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</si>
  <si>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</si>
  <si>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</si>
  <si>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</si>
  <si>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</si>
  <si>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</si>
  <si>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</si>
  <si>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</si>
  <si>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</si>
  <si>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</si>
  <si>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</si>
  <si>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</si>
  <si>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</si>
  <si>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</si>
  <si>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</si>
  <si>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</si>
  <si>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</si>
  <si>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</si>
  <si>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</si>
  <si>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</si>
  <si>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</si>
  <si>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</si>
  <si>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</si>
  <si>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</si>
  <si>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</si>
  <si>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</si>
  <si>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</si>
  <si>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</si>
  <si>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</si>
  <si>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</si>
  <si>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</si>
  <si>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</si>
  <si>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</si>
  <si>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</si>
  <si>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</si>
  <si>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</si>
  <si>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</si>
  <si>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</si>
  <si>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</si>
  <si>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</si>
  <si>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</si>
  <si>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</si>
  <si>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</si>
  <si>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</si>
  <si>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</si>
  <si>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</si>
  <si>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</si>
  <si>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快递费</t>
    <phoneticPr fontId="1" type="noConversion"/>
  </si>
  <si>
    <t>经理</t>
    <phoneticPr fontId="1" type="noConversion"/>
  </si>
  <si>
    <t>离店早餐 火腿肠</t>
    <phoneticPr fontId="1" type="noConversion"/>
  </si>
  <si>
    <t>茶歇 桔子</t>
    <phoneticPr fontId="1" type="noConversion"/>
  </si>
  <si>
    <t>茶歇 小面包</t>
    <phoneticPr fontId="1" type="noConversion"/>
  </si>
  <si>
    <t>茶歇 小面包 肠</t>
    <phoneticPr fontId="1" type="noConversion"/>
  </si>
  <si>
    <t>茶歇 牛奶</t>
    <phoneticPr fontId="1" type="noConversion"/>
  </si>
  <si>
    <t>离店早餐 牛奶</t>
    <phoneticPr fontId="1" type="noConversion"/>
  </si>
  <si>
    <t>药</t>
    <phoneticPr fontId="1" type="noConversion"/>
  </si>
  <si>
    <t>团号：	HMZA-210319-QDH689</t>
    <phoneticPr fontId="1" type="noConversion"/>
  </si>
  <si>
    <t>会议日期：2021.3.18-25</t>
    <phoneticPr fontId="1" type="noConversion"/>
  </si>
  <si>
    <t xml:space="preserve">	HMZA-210319-QDH689</t>
    <phoneticPr fontId="1" type="noConversion"/>
  </si>
  <si>
    <t>过路费</t>
    <phoneticPr fontId="1" type="noConversion"/>
  </si>
  <si>
    <t>上海</t>
    <phoneticPr fontId="1" type="noConversion"/>
  </si>
  <si>
    <t>上海</t>
    <phoneticPr fontId="1" type="noConversion"/>
  </si>
  <si>
    <t>2021.3.20-21</t>
    <phoneticPr fontId="1" type="noConversion"/>
  </si>
  <si>
    <t>打火机</t>
    <phoneticPr fontId="1" type="noConversion"/>
  </si>
  <si>
    <t>范瑞芬</t>
    <phoneticPr fontId="1" type="noConversion"/>
  </si>
  <si>
    <t>2021.3.30</t>
    <phoneticPr fontId="1" type="noConversion"/>
  </si>
  <si>
    <t>青岛、上海</t>
    <phoneticPr fontId="1" type="noConversion"/>
  </si>
  <si>
    <t>市场及资源采购</t>
    <phoneticPr fontId="1" type="noConversion"/>
  </si>
  <si>
    <t>2021.3.10-12/2021.3.19-26</t>
    <phoneticPr fontId="1" type="noConversion"/>
  </si>
  <si>
    <t>青岛</t>
    <phoneticPr fontId="1" type="noConversion"/>
  </si>
  <si>
    <t>2021.3.10-12</t>
    <phoneticPr fontId="1" type="noConversion"/>
  </si>
  <si>
    <t>详情见行程单</t>
    <phoneticPr fontId="1" type="noConversion"/>
  </si>
  <si>
    <t>姚艺婷、范瑞芬21日和22日晚饭</t>
    <phoneticPr fontId="1" type="noConversion"/>
  </si>
  <si>
    <t>钱晶晶、范瑞芬</t>
    <phoneticPr fontId="1" type="noConversion"/>
  </si>
  <si>
    <t>2021.3.19-25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</si>
</sst>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10" fillId="0" borderId="9" xfId="1" applyFont="1" applyBorder="1">
      <alignment vertical="center"/>
    </xf>
    <xf numFmtId="0" fontId="10" fillId="0" borderId="8" xfId="1" applyFont="1" applyBorder="1">
      <alignment vertical="center"/>
    </xf>
    <xf numFmtId="0" fontId="10" fillId="0" borderId="11" xfId="1" applyFont="1" applyBorder="1">
      <alignment vertical="center"/>
    </xf>
    <xf numFmtId="0" fontId="10" fillId="0" borderId="0" xfId="1" applyFont="1" applyBorder="1">
      <alignment vertical="center"/>
    </xf>
    <xf numFmtId="0" fontId="10" fillId="0" borderId="0" xfId="1" applyFont="1" applyBorder="1" applyAlignment="1">
      <alignment horizontal="right" vertical="center"/>
    </xf>
    <xf numFmtId="0" fontId="10" fillId="0" borderId="0" xfId="1" applyFont="1" applyFill="1" applyBorder="1">
      <alignment vertical="center"/>
    </xf>
    <xf numFmtId="0" fontId="10" fillId="0" borderId="13" xfId="1" applyFont="1" applyBorder="1">
      <alignment vertical="center"/>
    </xf>
    <xf numFmtId="0" fontId="10" fillId="0" borderId="14" xfId="1" applyFont="1" applyBorder="1">
      <alignment vertical="center"/>
    </xf>
    <xf numFmtId="0" fontId="10" fillId="0" borderId="0" xfId="1" applyFont="1">
      <alignment vertical="center"/>
    </xf>
    <xf numFmtId="0" fontId="11" fillId="0" borderId="5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/>
    </xf>
    <xf numFmtId="178" fontId="11" fillId="0" borderId="1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177" fontId="10" fillId="0" borderId="0" xfId="1" applyNumberFormat="1" applyFont="1" applyBorder="1" applyAlignment="1">
      <alignment horizontal="left" vertical="center"/>
    </xf>
    <xf numFmtId="176" fontId="11" fillId="0" borderId="1" xfId="1" applyNumberFormat="1" applyFont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2" fillId="9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4" fillId="0" borderId="1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180" fontId="15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horizontal="right" vertical="center"/>
    </xf>
    <xf numFmtId="0" fontId="10" fillId="0" borderId="14" xfId="1" applyFont="1" applyBorder="1" applyAlignment="1">
      <alignment horizontal="right" vertical="center"/>
    </xf>
    <xf numFmtId="0" fontId="10" fillId="7" borderId="14" xfId="1" applyFont="1" applyFill="1" applyBorder="1" applyAlignment="1">
      <alignment horizontal="center" vertical="center"/>
    </xf>
    <xf numFmtId="0" fontId="10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0" fillId="2" borderId="4" xfId="1" applyFont="1" applyFill="1" applyBorder="1" applyAlignment="1">
      <alignment horizontal="center" vertical="center"/>
    </xf>
    <xf numFmtId="180" fontId="0" fillId="0" borderId="1" xfId="0" applyNumberFormat="1" applyFill="1" applyBorder="1" applyAlignment="1">
      <alignment horizontal="right" vertical="center"/>
    </xf>
    <xf numFmtId="179" fontId="10" fillId="2" borderId="5" xfId="1" applyNumberFormat="1" applyFont="1" applyFill="1" applyBorder="1" applyAlignment="1">
      <alignment horizontal="center" vertical="center"/>
    </xf>
    <xf numFmtId="179" fontId="10" fillId="2" borderId="7" xfId="1" applyNumberFormat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179" fontId="10" fillId="0" borderId="1" xfId="1" applyNumberFormat="1" applyFont="1" applyFill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18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179" fontId="10" fillId="2" borderId="5" xfId="1" applyNumberFormat="1" applyFont="1" applyFill="1" applyBorder="1" applyAlignment="1">
      <alignment horizontal="center" vertical="center"/>
    </xf>
    <xf numFmtId="179" fontId="10" fillId="2" borderId="7" xfId="1" applyNumberFormat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178" fontId="11" fillId="0" borderId="5" xfId="1" applyNumberFormat="1" applyFont="1" applyBorder="1" applyAlignment="1">
      <alignment horizontal="center" vertical="center"/>
    </xf>
    <xf numFmtId="178" fontId="11" fillId="0" borderId="7" xfId="1" applyNumberFormat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0" fillId="7" borderId="8" xfId="1" applyFont="1" applyFill="1" applyBorder="1" applyAlignment="1">
      <alignment horizontal="center" vertical="center"/>
    </xf>
    <xf numFmtId="0" fontId="10" fillId="7" borderId="10" xfId="1" applyFont="1" applyFill="1" applyBorder="1" applyAlignment="1">
      <alignment horizontal="center" vertical="center"/>
    </xf>
    <xf numFmtId="0" fontId="10" fillId="7" borderId="0" xfId="1" applyFont="1" applyFill="1" applyBorder="1" applyAlignment="1">
      <alignment horizontal="center" vertical="center"/>
    </xf>
    <xf numFmtId="0" fontId="10" fillId="7" borderId="12" xfId="1" applyFont="1" applyFill="1" applyBorder="1" applyAlignment="1">
      <alignment horizontal="center" vertical="center"/>
    </xf>
    <xf numFmtId="177" fontId="11" fillId="2" borderId="1" xfId="1" applyNumberFormat="1" applyFont="1" applyFill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0" fontId="10" fillId="7" borderId="14" xfId="1" applyFont="1" applyFill="1" applyBorder="1" applyAlignment="1">
      <alignment horizontal="center" vertical="center"/>
    </xf>
    <xf numFmtId="0" fontId="10" fillId="7" borderId="15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742950</xdr:colOff>
      <xdr:row>2</xdr:row>
      <xdr:rowOff>218129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076325" cy="5419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zoomScaleNormal="100" workbookViewId="0">
      <selection activeCell="H4" sqref="H4:I5"/>
    </sheetView>
  </sheetViews>
  <sheetFormatPr defaultRowHeight="21" customHeight="1" x14ac:dyDescent="0.25"/>
  <cols>
    <col min="1" max="1" width="9" style="1" customWidth="1"/>
    <col min="2" max="2" width="16.7265625" bestFit="1" customWidth="1"/>
    <col min="3" max="3" width="9" style="27"/>
    <col min="6" max="6" width="13.26953125" bestFit="1" customWidth="1"/>
    <col min="8" max="8" width="13.26953125" bestFit="1" customWidth="1"/>
    <col min="9" max="9" width="24.81640625" customWidth="1"/>
    <col min="10" max="10" width="39.453125" customWidth="1"/>
  </cols>
  <sheetData>
    <row r="2" spans="1:12" ht="21" customHeight="1" x14ac:dyDescent="0.25">
      <c r="C2" s="90" t="s">
        <v>72</v>
      </c>
      <c r="D2" s="90"/>
      <c r="E2" s="90"/>
      <c r="F2" s="90"/>
      <c r="G2" s="90"/>
      <c r="H2" s="90"/>
      <c r="I2" s="36"/>
      <c r="J2" s="36"/>
      <c r="K2" s="36"/>
      <c r="L2" s="36"/>
    </row>
    <row r="4" spans="1:12" ht="21" customHeight="1" x14ac:dyDescent="0.25">
      <c r="H4" s="73" t="s">
        <v>94</v>
      </c>
      <c r="I4" s="73"/>
      <c r="J4" s="73" t="s">
        <v>95</v>
      </c>
    </row>
    <row r="5" spans="1:12" ht="21" customHeight="1" x14ac:dyDescent="0.25">
      <c r="H5" s="74"/>
      <c r="I5" s="74"/>
      <c r="J5" s="74"/>
    </row>
    <row r="6" spans="1:12" ht="21" customHeight="1" x14ac:dyDescent="0.25">
      <c r="A6" s="93" t="s">
        <v>45</v>
      </c>
      <c r="B6" s="78" t="s">
        <v>0</v>
      </c>
      <c r="C6" s="91" t="s">
        <v>11</v>
      </c>
      <c r="D6" s="91"/>
      <c r="E6" s="91"/>
      <c r="F6" s="92" t="s">
        <v>10</v>
      </c>
      <c r="G6" s="92"/>
      <c r="H6" s="92"/>
      <c r="I6" s="92"/>
      <c r="J6" s="78" t="s">
        <v>6</v>
      </c>
    </row>
    <row r="7" spans="1:12" ht="21" customHeight="1" x14ac:dyDescent="0.25">
      <c r="A7" s="93"/>
      <c r="B7" s="78"/>
      <c r="C7" s="26" t="s">
        <v>9</v>
      </c>
      <c r="D7" s="3" t="s">
        <v>1</v>
      </c>
      <c r="E7" s="25" t="s">
        <v>7</v>
      </c>
      <c r="F7" s="24" t="s">
        <v>15</v>
      </c>
      <c r="G7" s="24" t="s">
        <v>16</v>
      </c>
      <c r="H7" s="24" t="s">
        <v>8</v>
      </c>
      <c r="I7" s="24" t="s">
        <v>46</v>
      </c>
      <c r="J7" s="78"/>
    </row>
    <row r="8" spans="1:12" ht="21" customHeight="1" x14ac:dyDescent="0.25">
      <c r="A8" s="86">
        <v>1</v>
      </c>
      <c r="B8" s="87" t="s">
        <v>2</v>
      </c>
      <c r="C8" s="59">
        <v>0</v>
      </c>
      <c r="D8" s="60"/>
      <c r="E8" s="59">
        <f>C8*D8</f>
        <v>0</v>
      </c>
      <c r="F8" s="34">
        <v>0</v>
      </c>
      <c r="G8" s="34">
        <v>0</v>
      </c>
      <c r="H8" s="34">
        <f t="shared" ref="H8:H49" si="0">F8+G8</f>
        <v>0</v>
      </c>
      <c r="I8" s="2"/>
      <c r="J8" s="79" t="s">
        <v>71</v>
      </c>
    </row>
    <row r="9" spans="1:12" ht="21" customHeight="1" x14ac:dyDescent="0.25">
      <c r="A9" s="86"/>
      <c r="B9" s="87"/>
      <c r="C9" s="59"/>
      <c r="D9" s="60"/>
      <c r="E9" s="59"/>
      <c r="F9" s="34">
        <v>0</v>
      </c>
      <c r="G9" s="34">
        <v>0</v>
      </c>
      <c r="H9" s="34">
        <f t="shared" si="0"/>
        <v>0</v>
      </c>
      <c r="I9" s="2"/>
      <c r="J9" s="68"/>
    </row>
    <row r="10" spans="1:12" ht="21" customHeight="1" x14ac:dyDescent="0.25">
      <c r="A10" s="86"/>
      <c r="B10" s="87"/>
      <c r="C10" s="59"/>
      <c r="D10" s="60"/>
      <c r="E10" s="59"/>
      <c r="F10" s="34">
        <v>0</v>
      </c>
      <c r="G10" s="34">
        <v>0</v>
      </c>
      <c r="H10" s="34">
        <f t="shared" si="0"/>
        <v>0</v>
      </c>
      <c r="I10" s="2"/>
      <c r="J10" s="68"/>
    </row>
    <row r="11" spans="1:12" ht="21" customHeight="1" x14ac:dyDescent="0.25">
      <c r="A11" s="86"/>
      <c r="B11" s="87"/>
      <c r="C11" s="59"/>
      <c r="D11" s="60"/>
      <c r="E11" s="59"/>
      <c r="F11" s="34">
        <v>0</v>
      </c>
      <c r="G11" s="34">
        <v>0</v>
      </c>
      <c r="H11" s="34">
        <f t="shared" si="0"/>
        <v>0</v>
      </c>
      <c r="I11" s="2"/>
      <c r="J11" s="68"/>
    </row>
    <row r="12" spans="1:12" ht="21" customHeight="1" x14ac:dyDescent="0.25">
      <c r="A12" s="86"/>
      <c r="B12" s="87"/>
      <c r="C12" s="59"/>
      <c r="D12" s="60"/>
      <c r="E12" s="59"/>
      <c r="F12" s="34">
        <v>0</v>
      </c>
      <c r="G12" s="34">
        <v>0</v>
      </c>
      <c r="H12" s="34">
        <f t="shared" si="0"/>
        <v>0</v>
      </c>
      <c r="I12" s="2"/>
      <c r="J12" s="68"/>
    </row>
    <row r="13" spans="1:12" s="29" customFormat="1" ht="21" customHeight="1" x14ac:dyDescent="0.25">
      <c r="A13" s="32"/>
      <c r="B13" s="28" t="s">
        <v>47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" si="1">SUM(G8:G12)</f>
        <v>0</v>
      </c>
      <c r="H13" s="35">
        <f>SUM(H8:H12)</f>
        <v>0</v>
      </c>
      <c r="I13" s="33"/>
      <c r="J13" s="69"/>
    </row>
    <row r="14" spans="1:12" ht="21" customHeight="1" x14ac:dyDescent="0.25">
      <c r="A14" s="61">
        <v>2</v>
      </c>
      <c r="B14" s="63" t="s">
        <v>48</v>
      </c>
      <c r="C14" s="65">
        <v>0</v>
      </c>
      <c r="D14" s="61"/>
      <c r="E14" s="65">
        <f t="shared" ref="E14:E49" si="2">C14*D14</f>
        <v>0</v>
      </c>
      <c r="F14" s="34">
        <v>0</v>
      </c>
      <c r="G14" s="34">
        <v>0</v>
      </c>
      <c r="H14" s="34">
        <f t="shared" si="0"/>
        <v>0</v>
      </c>
      <c r="I14" s="2"/>
      <c r="J14" s="67" t="s">
        <v>64</v>
      </c>
    </row>
    <row r="15" spans="1:12" ht="21" customHeight="1" x14ac:dyDescent="0.25">
      <c r="A15" s="62"/>
      <c r="B15" s="64"/>
      <c r="C15" s="66"/>
      <c r="D15" s="62"/>
      <c r="E15" s="66"/>
      <c r="F15" s="34">
        <v>0</v>
      </c>
      <c r="G15" s="34">
        <v>0</v>
      </c>
      <c r="H15" s="34">
        <f t="shared" ref="H15" si="3">F15+G15</f>
        <v>0</v>
      </c>
      <c r="I15" s="2"/>
      <c r="J15" s="68"/>
    </row>
    <row r="16" spans="1:12" s="29" customFormat="1" ht="21" customHeight="1" x14ac:dyDescent="0.25">
      <c r="A16" s="32"/>
      <c r="B16" s="28" t="s">
        <v>49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>SUM(F14:F15)</f>
        <v>0</v>
      </c>
      <c r="G16" s="35">
        <f>SUM(G14:G15)</f>
        <v>0</v>
      </c>
      <c r="H16" s="35">
        <f>SUM(H14:H15)</f>
        <v>0</v>
      </c>
      <c r="I16" s="33"/>
      <c r="J16" s="69"/>
    </row>
    <row r="17" spans="1:10" ht="21" customHeight="1" x14ac:dyDescent="0.25">
      <c r="A17" s="86">
        <v>3</v>
      </c>
      <c r="B17" s="87" t="s">
        <v>50</v>
      </c>
      <c r="C17" s="59">
        <v>0</v>
      </c>
      <c r="D17" s="60"/>
      <c r="E17" s="59">
        <f t="shared" si="2"/>
        <v>0</v>
      </c>
      <c r="F17" s="34">
        <v>0</v>
      </c>
      <c r="G17" s="34">
        <v>0</v>
      </c>
      <c r="H17" s="34">
        <f t="shared" si="0"/>
        <v>0</v>
      </c>
      <c r="I17" s="2"/>
      <c r="J17" s="70" t="s">
        <v>65</v>
      </c>
    </row>
    <row r="18" spans="1:10" ht="21" customHeight="1" x14ac:dyDescent="0.25">
      <c r="A18" s="86"/>
      <c r="B18" s="87"/>
      <c r="C18" s="59"/>
      <c r="D18" s="60"/>
      <c r="E18" s="59"/>
      <c r="F18" s="34">
        <v>0</v>
      </c>
      <c r="G18" s="34">
        <v>0</v>
      </c>
      <c r="H18" s="34">
        <f t="shared" si="0"/>
        <v>0</v>
      </c>
      <c r="I18" s="2"/>
      <c r="J18" s="71"/>
    </row>
    <row r="19" spans="1:10" s="29" customFormat="1" ht="21" customHeight="1" x14ac:dyDescent="0.25">
      <c r="A19" s="32"/>
      <c r="B19" s="28" t="s">
        <v>51</v>
      </c>
      <c r="C19" s="35">
        <f>SUM(C17)</f>
        <v>0</v>
      </c>
      <c r="D19" s="35">
        <f>SUM(D17)</f>
        <v>0</v>
      </c>
      <c r="E19" s="35">
        <f>SUM(E17)</f>
        <v>0</v>
      </c>
      <c r="F19" s="35">
        <f>SUM(F17:F18)</f>
        <v>0</v>
      </c>
      <c r="G19" s="35">
        <f>SUM(G17:G18)</f>
        <v>0</v>
      </c>
      <c r="H19" s="35">
        <f>SUM(H17:H18)</f>
        <v>0</v>
      </c>
      <c r="I19" s="33"/>
      <c r="J19" s="72"/>
    </row>
    <row r="20" spans="1:10" ht="21" customHeight="1" x14ac:dyDescent="0.25">
      <c r="A20" s="86">
        <v>4</v>
      </c>
      <c r="B20" s="87" t="s">
        <v>4</v>
      </c>
      <c r="C20" s="59">
        <v>0</v>
      </c>
      <c r="D20" s="60"/>
      <c r="E20" s="59">
        <f t="shared" si="2"/>
        <v>0</v>
      </c>
      <c r="F20" s="34">
        <v>0</v>
      </c>
      <c r="G20" s="34">
        <v>0</v>
      </c>
      <c r="H20" s="34">
        <f t="shared" si="0"/>
        <v>0</v>
      </c>
      <c r="I20" s="2"/>
      <c r="J20" s="70" t="s">
        <v>66</v>
      </c>
    </row>
    <row r="21" spans="1:10" ht="21" customHeight="1" x14ac:dyDescent="0.25">
      <c r="A21" s="86"/>
      <c r="B21" s="87"/>
      <c r="C21" s="59"/>
      <c r="D21" s="60"/>
      <c r="E21" s="59"/>
      <c r="F21" s="34">
        <v>0</v>
      </c>
      <c r="G21" s="34">
        <v>0</v>
      </c>
      <c r="H21" s="34">
        <f t="shared" si="0"/>
        <v>0</v>
      </c>
      <c r="I21" s="2"/>
      <c r="J21" s="71"/>
    </row>
    <row r="22" spans="1:10" s="29" customFormat="1" ht="21" customHeight="1" x14ac:dyDescent="0.25">
      <c r="A22" s="32"/>
      <c r="B22" s="28" t="s">
        <v>52</v>
      </c>
      <c r="C22" s="35">
        <f>SUM(C20)</f>
        <v>0</v>
      </c>
      <c r="D22" s="35">
        <f t="shared" ref="D22:E22" si="4">SUM(D20)</f>
        <v>0</v>
      </c>
      <c r="E22" s="35">
        <f t="shared" si="4"/>
        <v>0</v>
      </c>
      <c r="F22" s="35">
        <f>SUM(F20:F21)</f>
        <v>0</v>
      </c>
      <c r="G22" s="35">
        <f t="shared" ref="G22" si="5">SUM(G20:G21)</f>
        <v>0</v>
      </c>
      <c r="H22" s="35">
        <f>SUM(H20:H21)</f>
        <v>0</v>
      </c>
      <c r="I22" s="33"/>
      <c r="J22" s="72"/>
    </row>
    <row r="23" spans="1:10" ht="21" customHeight="1" x14ac:dyDescent="0.25">
      <c r="A23" s="61">
        <v>5</v>
      </c>
      <c r="B23" s="63" t="s">
        <v>53</v>
      </c>
      <c r="C23" s="65">
        <v>0</v>
      </c>
      <c r="D23" s="61"/>
      <c r="E23" s="65">
        <f t="shared" si="2"/>
        <v>0</v>
      </c>
      <c r="F23" s="50">
        <v>488</v>
      </c>
      <c r="G23" s="47">
        <v>0</v>
      </c>
      <c r="H23" s="47">
        <f t="shared" ref="H23:H24" si="6">F23+G23</f>
        <v>488</v>
      </c>
      <c r="I23" s="2" t="s">
        <v>88</v>
      </c>
      <c r="J23" s="67" t="s">
        <v>67</v>
      </c>
    </row>
    <row r="24" spans="1:10" ht="21" customHeight="1" x14ac:dyDescent="0.25">
      <c r="A24" s="81"/>
      <c r="B24" s="89"/>
      <c r="C24" s="80"/>
      <c r="D24" s="81"/>
      <c r="E24" s="80"/>
      <c r="F24" s="50">
        <v>190.8</v>
      </c>
      <c r="G24" s="48">
        <v>0</v>
      </c>
      <c r="H24" s="48">
        <f t="shared" si="6"/>
        <v>190.8</v>
      </c>
      <c r="I24" s="2" t="s">
        <v>89</v>
      </c>
      <c r="J24" s="68"/>
    </row>
    <row r="25" spans="1:10" ht="21" customHeight="1" x14ac:dyDescent="0.25">
      <c r="A25" s="81"/>
      <c r="B25" s="89"/>
      <c r="C25" s="80"/>
      <c r="D25" s="81"/>
      <c r="E25" s="80"/>
      <c r="F25" s="50">
        <v>236.6</v>
      </c>
      <c r="G25" s="48">
        <v>0</v>
      </c>
      <c r="H25" s="48">
        <f t="shared" ref="H25:H31" si="7">F25+G25</f>
        <v>236.6</v>
      </c>
      <c r="I25" s="2" t="s">
        <v>90</v>
      </c>
      <c r="J25" s="68"/>
    </row>
    <row r="26" spans="1:10" ht="21" customHeight="1" x14ac:dyDescent="0.25">
      <c r="A26" s="81"/>
      <c r="B26" s="89"/>
      <c r="C26" s="80"/>
      <c r="D26" s="81"/>
      <c r="E26" s="80"/>
      <c r="F26" s="50">
        <v>1215</v>
      </c>
      <c r="G26" s="48">
        <v>0</v>
      </c>
      <c r="H26" s="48">
        <f t="shared" ref="H26:H28" si="8">F26+G26</f>
        <v>1215</v>
      </c>
      <c r="I26" s="2" t="s">
        <v>91</v>
      </c>
      <c r="J26" s="68"/>
    </row>
    <row r="27" spans="1:10" ht="21" customHeight="1" x14ac:dyDescent="0.25">
      <c r="A27" s="81"/>
      <c r="B27" s="89"/>
      <c r="C27" s="80"/>
      <c r="D27" s="81"/>
      <c r="E27" s="80"/>
      <c r="F27" s="50">
        <v>1224.07</v>
      </c>
      <c r="G27" s="48">
        <v>0</v>
      </c>
      <c r="H27" s="48">
        <f t="shared" si="8"/>
        <v>1224.07</v>
      </c>
      <c r="I27" s="2" t="s">
        <v>90</v>
      </c>
      <c r="J27" s="68"/>
    </row>
    <row r="28" spans="1:10" ht="21" customHeight="1" x14ac:dyDescent="0.25">
      <c r="A28" s="81"/>
      <c r="B28" s="89"/>
      <c r="C28" s="80"/>
      <c r="D28" s="81"/>
      <c r="E28" s="80"/>
      <c r="F28" s="50">
        <v>669.58</v>
      </c>
      <c r="G28" s="48">
        <v>0</v>
      </c>
      <c r="H28" s="48">
        <f t="shared" si="8"/>
        <v>669.58</v>
      </c>
      <c r="I28" s="2" t="s">
        <v>90</v>
      </c>
      <c r="J28" s="68"/>
    </row>
    <row r="29" spans="1:10" ht="21" customHeight="1" x14ac:dyDescent="0.25">
      <c r="A29" s="81"/>
      <c r="B29" s="89"/>
      <c r="C29" s="80"/>
      <c r="D29" s="81"/>
      <c r="E29" s="80"/>
      <c r="F29" s="50">
        <v>63.2</v>
      </c>
      <c r="G29" s="48">
        <v>0</v>
      </c>
      <c r="H29" s="48">
        <f t="shared" si="7"/>
        <v>63.2</v>
      </c>
      <c r="I29" s="2" t="s">
        <v>87</v>
      </c>
      <c r="J29" s="68"/>
    </row>
    <row r="30" spans="1:10" ht="21" customHeight="1" x14ac:dyDescent="0.25">
      <c r="A30" s="81"/>
      <c r="B30" s="89"/>
      <c r="C30" s="80"/>
      <c r="D30" s="81"/>
      <c r="E30" s="80"/>
      <c r="F30" s="50">
        <v>210</v>
      </c>
      <c r="G30" s="48">
        <v>0</v>
      </c>
      <c r="H30" s="48">
        <f t="shared" si="7"/>
        <v>210</v>
      </c>
      <c r="I30" s="2" t="s">
        <v>87</v>
      </c>
      <c r="J30" s="68"/>
    </row>
    <row r="31" spans="1:10" ht="21" customHeight="1" x14ac:dyDescent="0.25">
      <c r="A31" s="81"/>
      <c r="B31" s="89"/>
      <c r="C31" s="80"/>
      <c r="D31" s="81"/>
      <c r="E31" s="80"/>
      <c r="F31" s="50">
        <v>330</v>
      </c>
      <c r="G31" s="48">
        <v>0</v>
      </c>
      <c r="H31" s="48">
        <f t="shared" si="7"/>
        <v>330</v>
      </c>
      <c r="I31" s="2" t="s">
        <v>92</v>
      </c>
      <c r="J31" s="68"/>
    </row>
    <row r="32" spans="1:10" ht="21" customHeight="1" x14ac:dyDescent="0.25">
      <c r="A32" s="62"/>
      <c r="B32" s="64"/>
      <c r="C32" s="66"/>
      <c r="D32" s="62"/>
      <c r="E32" s="66"/>
      <c r="F32" s="50">
        <v>143</v>
      </c>
      <c r="G32" s="34">
        <v>0</v>
      </c>
      <c r="H32" s="34">
        <f t="shared" ref="H32" si="9">F32+G32</f>
        <v>143</v>
      </c>
      <c r="I32" s="2" t="s">
        <v>93</v>
      </c>
      <c r="J32" s="68"/>
    </row>
    <row r="33" spans="1:10" s="29" customFormat="1" ht="21" customHeight="1" x14ac:dyDescent="0.25">
      <c r="A33" s="32"/>
      <c r="B33" s="28" t="s">
        <v>58</v>
      </c>
      <c r="C33" s="35">
        <f>SUM(C23)</f>
        <v>0</v>
      </c>
      <c r="D33" s="35">
        <f>SUM(D23)</f>
        <v>0</v>
      </c>
      <c r="E33" s="35">
        <f>SUM(E23)</f>
        <v>0</v>
      </c>
      <c r="F33" s="35">
        <f>SUM(F23:F32)</f>
        <v>4770.25</v>
      </c>
      <c r="G33" s="35">
        <f>SUM(G23:G32)</f>
        <v>0</v>
      </c>
      <c r="H33" s="35">
        <f>SUM(H23:H32)</f>
        <v>4770.25</v>
      </c>
      <c r="I33" s="33"/>
      <c r="J33" s="69"/>
    </row>
    <row r="34" spans="1:10" ht="21" customHeight="1" x14ac:dyDescent="0.25">
      <c r="A34" s="86">
        <v>6</v>
      </c>
      <c r="B34" s="87" t="s">
        <v>54</v>
      </c>
      <c r="C34" s="59">
        <v>0</v>
      </c>
      <c r="D34" s="60"/>
      <c r="E34" s="59">
        <f t="shared" si="2"/>
        <v>0</v>
      </c>
      <c r="F34" s="34">
        <v>0</v>
      </c>
      <c r="G34" s="34">
        <v>0</v>
      </c>
      <c r="H34" s="34">
        <f t="shared" si="0"/>
        <v>0</v>
      </c>
      <c r="I34" s="2"/>
      <c r="J34" s="67" t="s">
        <v>68</v>
      </c>
    </row>
    <row r="35" spans="1:10" ht="21" customHeight="1" x14ac:dyDescent="0.25">
      <c r="A35" s="86"/>
      <c r="B35" s="87"/>
      <c r="C35" s="59"/>
      <c r="D35" s="60"/>
      <c r="E35" s="59"/>
      <c r="F35" s="34">
        <v>0</v>
      </c>
      <c r="G35" s="34">
        <v>0</v>
      </c>
      <c r="H35" s="34">
        <f t="shared" si="0"/>
        <v>0</v>
      </c>
      <c r="I35" s="2"/>
      <c r="J35" s="71"/>
    </row>
    <row r="36" spans="1:10" s="29" customFormat="1" ht="21" customHeight="1" x14ac:dyDescent="0.25">
      <c r="A36" s="32"/>
      <c r="B36" s="28" t="s">
        <v>59</v>
      </c>
      <c r="C36" s="35">
        <f>SUM(C34)</f>
        <v>0</v>
      </c>
      <c r="D36" s="35">
        <f>SUM(D34)</f>
        <v>0</v>
      </c>
      <c r="E36" s="35">
        <f>SUM(E34)</f>
        <v>0</v>
      </c>
      <c r="F36" s="35">
        <f>SUM(F34:F35)</f>
        <v>0</v>
      </c>
      <c r="G36" s="35">
        <f>SUM(G34:G35)</f>
        <v>0</v>
      </c>
      <c r="H36" s="35">
        <f>SUM(H34:H35)</f>
        <v>0</v>
      </c>
      <c r="I36" s="33"/>
      <c r="J36" s="72"/>
    </row>
    <row r="37" spans="1:10" ht="21" customHeight="1" x14ac:dyDescent="0.25">
      <c r="A37" s="86">
        <v>7</v>
      </c>
      <c r="B37" s="87" t="s">
        <v>55</v>
      </c>
      <c r="C37" s="59">
        <v>0</v>
      </c>
      <c r="D37" s="60"/>
      <c r="E37" s="59">
        <f t="shared" si="2"/>
        <v>0</v>
      </c>
      <c r="F37" s="34">
        <v>0</v>
      </c>
      <c r="G37" s="34">
        <v>0</v>
      </c>
      <c r="H37" s="34">
        <f t="shared" si="0"/>
        <v>0</v>
      </c>
      <c r="I37" s="2"/>
      <c r="J37" s="75"/>
    </row>
    <row r="38" spans="1:10" ht="21" customHeight="1" x14ac:dyDescent="0.25">
      <c r="A38" s="86"/>
      <c r="B38" s="87"/>
      <c r="C38" s="59"/>
      <c r="D38" s="60"/>
      <c r="E38" s="59"/>
      <c r="F38" s="34">
        <v>0</v>
      </c>
      <c r="G38" s="34">
        <v>0</v>
      </c>
      <c r="H38" s="34">
        <f t="shared" si="0"/>
        <v>0</v>
      </c>
      <c r="I38" s="2"/>
      <c r="J38" s="76"/>
    </row>
    <row r="39" spans="1:10" ht="21" customHeight="1" x14ac:dyDescent="0.25">
      <c r="A39" s="86"/>
      <c r="B39" s="87"/>
      <c r="C39" s="59"/>
      <c r="D39" s="60"/>
      <c r="E39" s="59"/>
      <c r="F39" s="34">
        <v>0</v>
      </c>
      <c r="G39" s="34">
        <v>0</v>
      </c>
      <c r="H39" s="34">
        <f t="shared" si="0"/>
        <v>0</v>
      </c>
      <c r="I39" s="2"/>
      <c r="J39" s="76"/>
    </row>
    <row r="40" spans="1:10" ht="21" customHeight="1" x14ac:dyDescent="0.25">
      <c r="A40" s="86"/>
      <c r="B40" s="87"/>
      <c r="C40" s="59"/>
      <c r="D40" s="60"/>
      <c r="E40" s="59"/>
      <c r="F40" s="34">
        <v>0</v>
      </c>
      <c r="G40" s="34">
        <v>0</v>
      </c>
      <c r="H40" s="34">
        <f t="shared" si="0"/>
        <v>0</v>
      </c>
      <c r="I40" s="2"/>
      <c r="J40" s="76"/>
    </row>
    <row r="41" spans="1:10" s="29" customFormat="1" ht="21" customHeight="1" x14ac:dyDescent="0.25">
      <c r="A41" s="32"/>
      <c r="B41" s="28" t="s">
        <v>60</v>
      </c>
      <c r="C41" s="35">
        <f>SUM(C37)</f>
        <v>0</v>
      </c>
      <c r="D41" s="35">
        <f t="shared" ref="D41:E41" si="10">SUM(D37)</f>
        <v>0</v>
      </c>
      <c r="E41" s="35">
        <f t="shared" si="10"/>
        <v>0</v>
      </c>
      <c r="F41" s="35">
        <f>SUM(F37:F40)</f>
        <v>0</v>
      </c>
      <c r="G41" s="35">
        <f t="shared" ref="G41:H41" si="11">SUM(G37:G40)</f>
        <v>0</v>
      </c>
      <c r="H41" s="35">
        <f t="shared" si="11"/>
        <v>0</v>
      </c>
      <c r="I41" s="33"/>
      <c r="J41" s="77"/>
    </row>
    <row r="42" spans="1:10" ht="21" customHeight="1" x14ac:dyDescent="0.25">
      <c r="A42" s="86">
        <v>8</v>
      </c>
      <c r="B42" s="87" t="s">
        <v>3</v>
      </c>
      <c r="C42" s="59">
        <v>0</v>
      </c>
      <c r="D42" s="60"/>
      <c r="E42" s="59">
        <f t="shared" si="2"/>
        <v>0</v>
      </c>
      <c r="F42" s="34">
        <v>0</v>
      </c>
      <c r="G42" s="34">
        <v>0</v>
      </c>
      <c r="H42" s="34">
        <f t="shared" si="0"/>
        <v>0</v>
      </c>
      <c r="I42" s="2"/>
      <c r="J42" s="70" t="s">
        <v>69</v>
      </c>
    </row>
    <row r="43" spans="1:10" ht="21" customHeight="1" x14ac:dyDescent="0.25">
      <c r="A43" s="86"/>
      <c r="B43" s="87"/>
      <c r="C43" s="59"/>
      <c r="D43" s="60"/>
      <c r="E43" s="59"/>
      <c r="F43" s="34">
        <v>0</v>
      </c>
      <c r="G43" s="34">
        <v>0</v>
      </c>
      <c r="H43" s="34">
        <f t="shared" si="0"/>
        <v>0</v>
      </c>
      <c r="I43" s="2"/>
      <c r="J43" s="71"/>
    </row>
    <row r="44" spans="1:10" s="29" customFormat="1" ht="21" customHeight="1" x14ac:dyDescent="0.25">
      <c r="A44" s="32"/>
      <c r="B44" s="28" t="s">
        <v>56</v>
      </c>
      <c r="C44" s="35">
        <f>SUM(C42)</f>
        <v>0</v>
      </c>
      <c r="D44" s="35">
        <f t="shared" ref="D44:E44" si="12">SUM(D42)</f>
        <v>0</v>
      </c>
      <c r="E44" s="35">
        <f t="shared" si="12"/>
        <v>0</v>
      </c>
      <c r="F44" s="35">
        <f>SUM(F42:F43)</f>
        <v>0</v>
      </c>
      <c r="G44" s="35">
        <f t="shared" ref="G44:H44" si="13">SUM(G42:G43)</f>
        <v>0</v>
      </c>
      <c r="H44" s="35">
        <f t="shared" si="13"/>
        <v>0</v>
      </c>
      <c r="I44" s="33"/>
      <c r="J44" s="72"/>
    </row>
    <row r="45" spans="1:10" ht="21" customHeight="1" x14ac:dyDescent="0.25">
      <c r="A45" s="86">
        <v>9</v>
      </c>
      <c r="B45" s="87" t="s">
        <v>57</v>
      </c>
      <c r="C45" s="59">
        <v>0</v>
      </c>
      <c r="D45" s="60"/>
      <c r="E45" s="59">
        <f t="shared" si="2"/>
        <v>0</v>
      </c>
      <c r="F45" s="34">
        <v>0</v>
      </c>
      <c r="G45" s="34">
        <v>0</v>
      </c>
      <c r="H45" s="34">
        <f t="shared" si="0"/>
        <v>0</v>
      </c>
      <c r="I45" s="2"/>
      <c r="J45" s="67" t="s">
        <v>70</v>
      </c>
    </row>
    <row r="46" spans="1:10" ht="21" customHeight="1" x14ac:dyDescent="0.25">
      <c r="A46" s="86"/>
      <c r="B46" s="87"/>
      <c r="C46" s="59"/>
      <c r="D46" s="60"/>
      <c r="E46" s="59"/>
      <c r="F46" s="34">
        <v>0</v>
      </c>
      <c r="G46" s="34">
        <v>0</v>
      </c>
      <c r="H46" s="34">
        <f t="shared" si="0"/>
        <v>0</v>
      </c>
      <c r="I46" s="2"/>
      <c r="J46" s="68"/>
    </row>
    <row r="47" spans="1:10" ht="21" customHeight="1" x14ac:dyDescent="0.25">
      <c r="A47" s="86"/>
      <c r="B47" s="87"/>
      <c r="C47" s="59"/>
      <c r="D47" s="60"/>
      <c r="E47" s="59"/>
      <c r="F47" s="34">
        <v>0</v>
      </c>
      <c r="G47" s="34">
        <v>0</v>
      </c>
      <c r="H47" s="34">
        <f t="shared" si="0"/>
        <v>0</v>
      </c>
      <c r="I47" s="2"/>
      <c r="J47" s="68"/>
    </row>
    <row r="48" spans="1:10" s="29" customFormat="1" ht="21" customHeight="1" x14ac:dyDescent="0.25">
      <c r="A48" s="32"/>
      <c r="B48" s="28" t="s">
        <v>61</v>
      </c>
      <c r="C48" s="35">
        <f>SUM(C45)</f>
        <v>0</v>
      </c>
      <c r="D48" s="35">
        <f t="shared" ref="D48:E48" si="14">SUM(D45)</f>
        <v>0</v>
      </c>
      <c r="E48" s="35">
        <f t="shared" si="14"/>
        <v>0</v>
      </c>
      <c r="F48" s="35">
        <f>SUM(F45:F47)</f>
        <v>0</v>
      </c>
      <c r="G48" s="35">
        <f t="shared" ref="G48:H48" si="15">SUM(G45:G47)</f>
        <v>0</v>
      </c>
      <c r="H48" s="35">
        <f t="shared" si="15"/>
        <v>0</v>
      </c>
      <c r="I48" s="33"/>
      <c r="J48" s="69"/>
    </row>
    <row r="49" spans="1:10" ht="21" customHeight="1" x14ac:dyDescent="0.25">
      <c r="A49" s="61">
        <v>10</v>
      </c>
      <c r="B49" s="87" t="s">
        <v>5</v>
      </c>
      <c r="C49" s="59">
        <v>0</v>
      </c>
      <c r="D49" s="60"/>
      <c r="E49" s="59">
        <f t="shared" si="2"/>
        <v>0</v>
      </c>
      <c r="F49" s="50">
        <v>249</v>
      </c>
      <c r="G49" s="34">
        <v>0</v>
      </c>
      <c r="H49" s="34">
        <f t="shared" si="0"/>
        <v>249</v>
      </c>
      <c r="I49" s="2" t="s">
        <v>85</v>
      </c>
      <c r="J49" s="75"/>
    </row>
    <row r="50" spans="1:10" ht="21" customHeight="1" x14ac:dyDescent="0.25">
      <c r="A50" s="81"/>
      <c r="B50" s="87"/>
      <c r="C50" s="59"/>
      <c r="D50" s="60"/>
      <c r="E50" s="59"/>
      <c r="F50" s="34">
        <v>0</v>
      </c>
      <c r="G50" s="34">
        <v>0</v>
      </c>
      <c r="H50" s="34">
        <f t="shared" ref="H50:H55" si="16">F50+G50</f>
        <v>0</v>
      </c>
      <c r="I50" s="2"/>
      <c r="J50" s="76"/>
    </row>
    <row r="51" spans="1:10" ht="21" customHeight="1" x14ac:dyDescent="0.25">
      <c r="A51" s="81"/>
      <c r="B51" s="87"/>
      <c r="C51" s="59"/>
      <c r="D51" s="60"/>
      <c r="E51" s="59"/>
      <c r="F51" s="34">
        <v>0</v>
      </c>
      <c r="G51" s="34">
        <v>0</v>
      </c>
      <c r="H51" s="34">
        <f t="shared" si="16"/>
        <v>0</v>
      </c>
      <c r="I51" s="2"/>
      <c r="J51" s="76"/>
    </row>
    <row r="52" spans="1:10" ht="21" customHeight="1" x14ac:dyDescent="0.25">
      <c r="A52" s="81"/>
      <c r="B52" s="87"/>
      <c r="C52" s="59"/>
      <c r="D52" s="60"/>
      <c r="E52" s="59"/>
      <c r="F52" s="34">
        <v>0</v>
      </c>
      <c r="G52" s="34">
        <v>0</v>
      </c>
      <c r="H52" s="34">
        <f t="shared" si="16"/>
        <v>0</v>
      </c>
      <c r="I52" s="2"/>
      <c r="J52" s="76"/>
    </row>
    <row r="53" spans="1:10" ht="21" customHeight="1" x14ac:dyDescent="0.25">
      <c r="A53" s="81"/>
      <c r="B53" s="87"/>
      <c r="C53" s="59"/>
      <c r="D53" s="60"/>
      <c r="E53" s="59"/>
      <c r="F53" s="34">
        <v>0</v>
      </c>
      <c r="G53" s="34">
        <v>0</v>
      </c>
      <c r="H53" s="34">
        <f t="shared" si="16"/>
        <v>0</v>
      </c>
      <c r="I53" s="2"/>
      <c r="J53" s="76"/>
    </row>
    <row r="54" spans="1:10" ht="21" customHeight="1" x14ac:dyDescent="0.25">
      <c r="A54" s="81"/>
      <c r="B54" s="87"/>
      <c r="C54" s="59"/>
      <c r="D54" s="60"/>
      <c r="E54" s="59"/>
      <c r="F54" s="34">
        <v>0</v>
      </c>
      <c r="G54" s="34">
        <v>0</v>
      </c>
      <c r="H54" s="34">
        <f t="shared" si="16"/>
        <v>0</v>
      </c>
      <c r="I54" s="2"/>
      <c r="J54" s="76"/>
    </row>
    <row r="55" spans="1:10" ht="21" customHeight="1" x14ac:dyDescent="0.25">
      <c r="A55" s="62"/>
      <c r="B55" s="87"/>
      <c r="C55" s="59"/>
      <c r="D55" s="60"/>
      <c r="E55" s="59"/>
      <c r="F55" s="34">
        <v>0</v>
      </c>
      <c r="G55" s="34">
        <v>0</v>
      </c>
      <c r="H55" s="34">
        <f t="shared" si="16"/>
        <v>0</v>
      </c>
      <c r="I55" s="2"/>
      <c r="J55" s="76"/>
    </row>
    <row r="56" spans="1:10" s="29" customFormat="1" ht="21" customHeight="1" x14ac:dyDescent="0.25">
      <c r="A56" s="32"/>
      <c r="B56" s="28" t="s">
        <v>62</v>
      </c>
      <c r="C56" s="35">
        <f>SUM(C49)</f>
        <v>0</v>
      </c>
      <c r="D56" s="35">
        <f t="shared" ref="D56:E56" si="17">SUM(D49)</f>
        <v>0</v>
      </c>
      <c r="E56" s="35">
        <f t="shared" si="17"/>
        <v>0</v>
      </c>
      <c r="F56" s="35">
        <f>SUM(F49:F55)</f>
        <v>249</v>
      </c>
      <c r="G56" s="35">
        <f t="shared" ref="G56:H56" si="18">SUM(G49:G55)</f>
        <v>0</v>
      </c>
      <c r="H56" s="35">
        <f t="shared" si="18"/>
        <v>249</v>
      </c>
      <c r="I56" s="33"/>
      <c r="J56" s="77"/>
    </row>
    <row r="57" spans="1:10" ht="21" customHeight="1" x14ac:dyDescent="0.25">
      <c r="A57" s="32"/>
      <c r="B57" s="28" t="s">
        <v>63</v>
      </c>
      <c r="C57" s="35">
        <f t="shared" ref="C57:H57" si="19">SUM(C56,C48,C44,C41,C36,C33,C22,C19,C16,C13)</f>
        <v>0</v>
      </c>
      <c r="D57" s="35">
        <f t="shared" si="19"/>
        <v>0</v>
      </c>
      <c r="E57" s="35">
        <f t="shared" si="19"/>
        <v>0</v>
      </c>
      <c r="F57" s="35">
        <f t="shared" si="19"/>
        <v>5019.25</v>
      </c>
      <c r="G57" s="35">
        <f t="shared" si="19"/>
        <v>0</v>
      </c>
      <c r="H57" s="35">
        <f t="shared" si="19"/>
        <v>5019.25</v>
      </c>
      <c r="I57" s="33"/>
      <c r="J57" s="37"/>
    </row>
    <row r="61" spans="1:10" ht="21" customHeight="1" x14ac:dyDescent="0.25">
      <c r="A61" s="84" t="s">
        <v>12</v>
      </c>
      <c r="B61" s="85"/>
      <c r="C61" s="82" t="s">
        <v>13</v>
      </c>
      <c r="D61" s="82"/>
      <c r="E61" s="82" t="s">
        <v>17</v>
      </c>
      <c r="F61" s="82"/>
      <c r="G61" s="82" t="s">
        <v>18</v>
      </c>
      <c r="H61" s="82"/>
      <c r="I61" s="30" t="s">
        <v>14</v>
      </c>
    </row>
    <row r="62" spans="1:10" ht="21" customHeight="1" x14ac:dyDescent="0.25">
      <c r="A62" s="88">
        <f>E57</f>
        <v>0</v>
      </c>
      <c r="B62" s="83"/>
      <c r="C62" s="83">
        <f>H57</f>
        <v>5019.25</v>
      </c>
      <c r="D62" s="83"/>
      <c r="E62" s="83">
        <f>F57</f>
        <v>5019.25</v>
      </c>
      <c r="F62" s="83"/>
      <c r="G62" s="83">
        <f>G57</f>
        <v>0</v>
      </c>
      <c r="H62" s="83"/>
      <c r="I62" s="31">
        <f>A62-C62</f>
        <v>-5019.25</v>
      </c>
    </row>
    <row r="64" spans="1:10" ht="21" customHeight="1" x14ac:dyDescent="0.25">
      <c r="A64" s="38" t="s">
        <v>73</v>
      </c>
      <c r="B64" s="39"/>
      <c r="C64" s="40" t="s">
        <v>74</v>
      </c>
      <c r="D64" s="38"/>
      <c r="E64" s="38" t="s">
        <v>75</v>
      </c>
      <c r="F64" s="38"/>
      <c r="G64" s="38" t="s">
        <v>76</v>
      </c>
      <c r="H64" s="38"/>
      <c r="I64" s="3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18"/>
    <mergeCell ref="B20:B21"/>
    <mergeCell ref="B34:B35"/>
    <mergeCell ref="B37:B40"/>
    <mergeCell ref="B42:B43"/>
    <mergeCell ref="B23:B32"/>
    <mergeCell ref="A17:A18"/>
    <mergeCell ref="A20:A21"/>
    <mergeCell ref="A34:A35"/>
    <mergeCell ref="A37:A40"/>
    <mergeCell ref="A42:A43"/>
    <mergeCell ref="A23:A32"/>
    <mergeCell ref="G61:H61"/>
    <mergeCell ref="G62:H62"/>
    <mergeCell ref="A61:B61"/>
    <mergeCell ref="A45:A47"/>
    <mergeCell ref="B45:B47"/>
    <mergeCell ref="C45:C47"/>
    <mergeCell ref="D45:D47"/>
    <mergeCell ref="E45:E47"/>
    <mergeCell ref="A62:B62"/>
    <mergeCell ref="C61:D61"/>
    <mergeCell ref="C62:D62"/>
    <mergeCell ref="E61:F61"/>
    <mergeCell ref="E62:F62"/>
    <mergeCell ref="B49:B55"/>
    <mergeCell ref="A49:A55"/>
    <mergeCell ref="C49:C55"/>
    <mergeCell ref="C17:C18"/>
    <mergeCell ref="E17:E18"/>
    <mergeCell ref="D17:D18"/>
    <mergeCell ref="D20:D21"/>
    <mergeCell ref="C23:C32"/>
    <mergeCell ref="D23:D32"/>
    <mergeCell ref="E23:E32"/>
    <mergeCell ref="C20:C21"/>
    <mergeCell ref="E20:E21"/>
    <mergeCell ref="J14:J16"/>
    <mergeCell ref="J42:J44"/>
    <mergeCell ref="J4:J5"/>
    <mergeCell ref="H4:I5"/>
    <mergeCell ref="J49:J56"/>
    <mergeCell ref="J17:J19"/>
    <mergeCell ref="J6:J7"/>
    <mergeCell ref="J8:J13"/>
    <mergeCell ref="J20:J22"/>
    <mergeCell ref="J37:J41"/>
    <mergeCell ref="J45:J48"/>
    <mergeCell ref="J23:J33"/>
    <mergeCell ref="J34:J36"/>
    <mergeCell ref="A14:A15"/>
    <mergeCell ref="B14:B15"/>
    <mergeCell ref="C14:C15"/>
    <mergeCell ref="D14:D15"/>
    <mergeCell ref="E14:E15"/>
    <mergeCell ref="C34:C35"/>
    <mergeCell ref="D34:D35"/>
    <mergeCell ref="E34:E35"/>
    <mergeCell ref="C37:C40"/>
    <mergeCell ref="D49:D55"/>
    <mergeCell ref="E49:E55"/>
    <mergeCell ref="D37:D40"/>
    <mergeCell ref="E37:E40"/>
    <mergeCell ref="C42:C43"/>
    <mergeCell ref="E42:E43"/>
    <mergeCell ref="D42:D43"/>
  </mergeCells>
  <phoneticPr fontId="1" type="noConversion"/>
  <pageMargins left="0.7" right="0.7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topLeftCell="A25" zoomScaleNormal="100" workbookViewId="0">
      <selection activeCell="J39" sqref="J39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8164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81640625" customWidth="1"/>
    <col min="11" max="11" width="29.3632812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2:11" ht="20.149999999999999" customHeight="1" x14ac:dyDescent="0.25">
      <c r="B4" s="5"/>
      <c r="C4" s="6"/>
      <c r="D4" s="43" t="s">
        <v>19</v>
      </c>
      <c r="E4" s="43"/>
      <c r="F4" s="113" t="s">
        <v>102</v>
      </c>
      <c r="G4" s="113"/>
      <c r="H4" s="43" t="s">
        <v>20</v>
      </c>
      <c r="I4" s="6"/>
      <c r="J4" s="113" t="s">
        <v>86</v>
      </c>
      <c r="K4" s="114"/>
    </row>
    <row r="5" spans="2:11" ht="20.149999999999999" customHeight="1" x14ac:dyDescent="0.25">
      <c r="B5" s="7"/>
      <c r="C5" s="8"/>
      <c r="D5" s="9" t="s">
        <v>21</v>
      </c>
      <c r="E5" s="9"/>
      <c r="F5" s="115" t="s">
        <v>104</v>
      </c>
      <c r="G5" s="115"/>
      <c r="H5" s="9" t="s">
        <v>22</v>
      </c>
      <c r="I5" s="8"/>
      <c r="J5" s="115" t="s">
        <v>105</v>
      </c>
      <c r="K5" s="116"/>
    </row>
    <row r="6" spans="2:11" ht="20.149999999999999" customHeight="1" x14ac:dyDescent="0.25">
      <c r="B6" s="7"/>
      <c r="C6" s="8"/>
      <c r="D6" s="9" t="s">
        <v>23</v>
      </c>
      <c r="E6" s="9"/>
      <c r="F6" s="115" t="s">
        <v>106</v>
      </c>
      <c r="G6" s="115"/>
      <c r="H6" s="9" t="s">
        <v>24</v>
      </c>
      <c r="I6" s="10"/>
      <c r="J6" s="115" t="s">
        <v>103</v>
      </c>
      <c r="K6" s="116"/>
    </row>
    <row r="7" spans="2:11" ht="20.149999999999999" customHeight="1" x14ac:dyDescent="0.25">
      <c r="B7" s="11"/>
      <c r="C7" s="12"/>
      <c r="D7" s="44"/>
      <c r="E7" s="44"/>
      <c r="F7" s="45"/>
      <c r="G7" s="45"/>
      <c r="H7" s="44" t="s">
        <v>77</v>
      </c>
      <c r="I7" s="46"/>
      <c r="J7" s="119" t="s">
        <v>96</v>
      </c>
      <c r="K7" s="120"/>
    </row>
    <row r="8" spans="2:11" ht="20.149999999999999" customHeight="1" x14ac:dyDescent="0.25"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2:11" ht="20.149999999999999" customHeight="1" x14ac:dyDescent="0.25">
      <c r="B9" s="121" t="s">
        <v>25</v>
      </c>
      <c r="C9" s="122"/>
      <c r="D9" s="14" t="s">
        <v>26</v>
      </c>
      <c r="E9" s="105" t="s">
        <v>27</v>
      </c>
      <c r="F9" s="107"/>
      <c r="G9" s="15" t="s">
        <v>28</v>
      </c>
      <c r="H9" s="16" t="s">
        <v>29</v>
      </c>
      <c r="I9" s="105" t="s">
        <v>30</v>
      </c>
      <c r="J9" s="107"/>
      <c r="K9" s="15" t="s">
        <v>31</v>
      </c>
    </row>
    <row r="10" spans="2:11" ht="20.149999999999999" customHeight="1" x14ac:dyDescent="0.25">
      <c r="B10" s="100">
        <v>1</v>
      </c>
      <c r="C10" s="101"/>
      <c r="D10" s="123" t="s">
        <v>32</v>
      </c>
      <c r="E10" s="100" t="s">
        <v>33</v>
      </c>
      <c r="F10" s="101"/>
      <c r="G10" s="17">
        <v>0</v>
      </c>
      <c r="H10" s="17">
        <v>0</v>
      </c>
      <c r="I10" s="98"/>
      <c r="J10" s="99"/>
      <c r="K10" s="18"/>
    </row>
    <row r="11" spans="2:11" ht="20.149999999999999" customHeight="1" x14ac:dyDescent="0.25">
      <c r="B11" s="100">
        <v>2</v>
      </c>
      <c r="C11" s="101"/>
      <c r="D11" s="124"/>
      <c r="E11" s="94" t="s">
        <v>34</v>
      </c>
      <c r="F11" s="95"/>
      <c r="G11" s="57">
        <v>721.64</v>
      </c>
      <c r="H11" s="58">
        <v>721.64</v>
      </c>
      <c r="I11" s="98"/>
      <c r="J11" s="99"/>
      <c r="K11" s="18" t="s">
        <v>109</v>
      </c>
    </row>
    <row r="12" spans="2:11" ht="20.149999999999999" customHeight="1" x14ac:dyDescent="0.25">
      <c r="B12" s="53"/>
      <c r="C12" s="54"/>
      <c r="D12" s="124"/>
      <c r="E12" s="96"/>
      <c r="F12" s="97"/>
      <c r="G12" s="57">
        <v>0</v>
      </c>
      <c r="H12" s="58">
        <v>0</v>
      </c>
      <c r="I12" s="51"/>
      <c r="J12" s="52"/>
      <c r="K12" s="18"/>
    </row>
    <row r="13" spans="2:11" ht="20.149999999999999" customHeight="1" x14ac:dyDescent="0.25">
      <c r="B13" s="100">
        <v>8</v>
      </c>
      <c r="C13" s="101"/>
      <c r="D13" s="124"/>
      <c r="E13" s="100" t="s">
        <v>35</v>
      </c>
      <c r="F13" s="101"/>
      <c r="G13" s="57">
        <v>0</v>
      </c>
      <c r="H13" s="58">
        <v>0</v>
      </c>
      <c r="I13" s="98"/>
      <c r="J13" s="99"/>
      <c r="K13" s="18"/>
    </row>
    <row r="14" spans="2:11" ht="20.149999999999999" customHeight="1" x14ac:dyDescent="0.25">
      <c r="B14" s="100">
        <v>9</v>
      </c>
      <c r="C14" s="101"/>
      <c r="D14" s="124"/>
      <c r="E14" s="94" t="s">
        <v>36</v>
      </c>
      <c r="F14" s="95"/>
      <c r="G14" s="57">
        <v>276</v>
      </c>
      <c r="H14" s="58">
        <v>276</v>
      </c>
      <c r="I14" s="98"/>
      <c r="J14" s="99"/>
      <c r="K14" s="18" t="s">
        <v>110</v>
      </c>
    </row>
    <row r="15" spans="2:11" ht="20.149999999999999" customHeight="1" x14ac:dyDescent="0.25">
      <c r="B15" s="53"/>
      <c r="C15" s="54"/>
      <c r="D15" s="55"/>
      <c r="E15" s="108"/>
      <c r="F15" s="109"/>
      <c r="G15" s="57">
        <v>189</v>
      </c>
      <c r="H15" s="58">
        <v>189</v>
      </c>
      <c r="I15" s="51"/>
      <c r="J15" s="52"/>
      <c r="K15" s="18" t="s">
        <v>111</v>
      </c>
    </row>
    <row r="16" spans="2:11" ht="20.149999999999999" customHeight="1" x14ac:dyDescent="0.25">
      <c r="B16" s="100">
        <v>10</v>
      </c>
      <c r="C16" s="101"/>
      <c r="D16" s="49"/>
      <c r="E16" s="96"/>
      <c r="F16" s="97"/>
      <c r="G16" s="57">
        <v>0</v>
      </c>
      <c r="H16" s="58">
        <v>0</v>
      </c>
      <c r="I16" s="98"/>
      <c r="J16" s="99"/>
      <c r="K16" s="18"/>
    </row>
    <row r="17" spans="1:11" ht="20.149999999999999" customHeight="1" x14ac:dyDescent="0.25">
      <c r="B17" s="100">
        <v>12</v>
      </c>
      <c r="C17" s="101"/>
      <c r="D17" s="110" t="s">
        <v>37</v>
      </c>
      <c r="E17" s="104" t="s">
        <v>97</v>
      </c>
      <c r="F17" s="104"/>
      <c r="G17" s="57">
        <v>0</v>
      </c>
      <c r="H17" s="58">
        <v>0</v>
      </c>
      <c r="I17" s="98"/>
      <c r="J17" s="99"/>
      <c r="K17" s="18"/>
    </row>
    <row r="18" spans="1:11" ht="20.149999999999999" customHeight="1" x14ac:dyDescent="0.25">
      <c r="B18" s="53"/>
      <c r="C18" s="56"/>
      <c r="D18" s="111"/>
      <c r="E18" s="56"/>
      <c r="F18" s="54" t="s">
        <v>101</v>
      </c>
      <c r="G18" s="57">
        <v>0</v>
      </c>
      <c r="H18" s="58">
        <v>0</v>
      </c>
      <c r="I18" s="51"/>
      <c r="J18" s="52"/>
      <c r="K18" s="18"/>
    </row>
    <row r="19" spans="1:11" ht="20.149999999999999" customHeight="1" x14ac:dyDescent="0.25">
      <c r="B19" s="105" t="s">
        <v>38</v>
      </c>
      <c r="C19" s="106"/>
      <c r="D19" s="106"/>
      <c r="E19" s="106"/>
      <c r="F19" s="107"/>
      <c r="G19" s="19">
        <f>SUM(G10:G18)</f>
        <v>1186.6399999999999</v>
      </c>
      <c r="H19" s="19">
        <f>SUM(H10:H18)</f>
        <v>1186.6399999999999</v>
      </c>
      <c r="I19" s="102">
        <f>SUM(I10:J17)</f>
        <v>0</v>
      </c>
      <c r="J19" s="103"/>
      <c r="K19" s="20"/>
    </row>
    <row r="20" spans="1:11" ht="20.149999999999999" customHeight="1" x14ac:dyDescent="0.25">
      <c r="B20" s="13"/>
      <c r="C20" s="13"/>
      <c r="D20" s="13"/>
      <c r="E20" s="13"/>
      <c r="F20" s="13"/>
      <c r="G20" s="13"/>
      <c r="H20" s="13"/>
      <c r="I20" s="13"/>
      <c r="J20" s="21"/>
      <c r="K20" s="13"/>
    </row>
    <row r="21" spans="1:11" ht="20.149999999999999" customHeight="1" x14ac:dyDescent="0.25">
      <c r="B21" s="112" t="s">
        <v>29</v>
      </c>
      <c r="C21" s="112"/>
      <c r="D21" s="112"/>
      <c r="E21" s="112"/>
      <c r="F21" s="112"/>
      <c r="G21" s="112" t="s">
        <v>39</v>
      </c>
      <c r="H21" s="112"/>
      <c r="I21" s="112"/>
      <c r="J21" s="112"/>
      <c r="K21" s="15" t="s">
        <v>40</v>
      </c>
    </row>
    <row r="22" spans="1:11" ht="20.149999999999999" customHeight="1" x14ac:dyDescent="0.25">
      <c r="B22" s="117">
        <f>H19</f>
        <v>1186.6399999999999</v>
      </c>
      <c r="C22" s="117"/>
      <c r="D22" s="117"/>
      <c r="E22" s="117"/>
      <c r="F22" s="117"/>
      <c r="G22" s="117">
        <f>I19</f>
        <v>0</v>
      </c>
      <c r="H22" s="117"/>
      <c r="I22" s="117"/>
      <c r="J22" s="117"/>
      <c r="K22" s="22">
        <f>SUM(B22:J22)</f>
        <v>1186.6399999999999</v>
      </c>
    </row>
    <row r="23" spans="1:11" ht="20.149999999999999" customHeight="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20.149999999999999" customHeight="1" x14ac:dyDescent="0.25">
      <c r="B24" s="13" t="s">
        <v>41</v>
      </c>
      <c r="C24" s="13"/>
      <c r="D24" s="13"/>
      <c r="E24" s="13"/>
      <c r="F24" s="13" t="s">
        <v>42</v>
      </c>
      <c r="G24" s="13" t="s">
        <v>43</v>
      </c>
      <c r="H24" s="13"/>
      <c r="I24" s="13"/>
      <c r="J24" s="13" t="s">
        <v>44</v>
      </c>
      <c r="K24" s="13"/>
    </row>
    <row r="27" spans="1:11" ht="17.5" x14ac:dyDescent="0.25">
      <c r="A27" s="90" t="s">
        <v>78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</row>
    <row r="29" spans="1:11" ht="20.149999999999999" customHeight="1" x14ac:dyDescent="0.25">
      <c r="B29" s="5"/>
      <c r="C29" s="6"/>
      <c r="D29" s="43" t="s">
        <v>19</v>
      </c>
      <c r="E29" s="43"/>
      <c r="F29" s="113" t="str">
        <f>F4</f>
        <v>范瑞芬</v>
      </c>
      <c r="G29" s="113"/>
      <c r="H29" s="43" t="s">
        <v>20</v>
      </c>
      <c r="I29" s="6"/>
      <c r="J29" s="113" t="str">
        <f>J4</f>
        <v>经理</v>
      </c>
      <c r="K29" s="114"/>
    </row>
    <row r="30" spans="1:11" ht="20.149999999999999" customHeight="1" x14ac:dyDescent="0.25">
      <c r="B30" s="7"/>
      <c r="C30" s="8"/>
      <c r="D30" s="9" t="s">
        <v>21</v>
      </c>
      <c r="E30" s="9"/>
      <c r="F30" s="115" t="str">
        <f>F5</f>
        <v>青岛、上海</v>
      </c>
      <c r="G30" s="115"/>
      <c r="H30" s="9" t="s">
        <v>22</v>
      </c>
      <c r="I30" s="8"/>
      <c r="J30" s="115" t="str">
        <f>J5</f>
        <v>市场及资源采购</v>
      </c>
      <c r="K30" s="116"/>
    </row>
    <row r="31" spans="1:11" ht="20.149999999999999" customHeight="1" x14ac:dyDescent="0.25">
      <c r="B31" s="7"/>
      <c r="C31" s="8"/>
      <c r="D31" s="9" t="s">
        <v>23</v>
      </c>
      <c r="E31" s="9"/>
      <c r="F31" s="115" t="str">
        <f>F6</f>
        <v>2021.3.10-12/2021.3.19-26</v>
      </c>
      <c r="G31" s="115"/>
      <c r="H31" s="9" t="s">
        <v>24</v>
      </c>
      <c r="I31" s="10"/>
      <c r="J31" s="115" t="str">
        <f>J6</f>
        <v>2021.3.30</v>
      </c>
      <c r="K31" s="116"/>
    </row>
    <row r="32" spans="1:11" ht="20.149999999999999" customHeight="1" x14ac:dyDescent="0.25">
      <c r="B32" s="11"/>
      <c r="C32" s="12"/>
      <c r="D32" s="44"/>
      <c r="E32" s="44"/>
      <c r="F32" s="45"/>
      <c r="G32" s="45"/>
      <c r="H32" s="44" t="s">
        <v>77</v>
      </c>
      <c r="I32" s="46"/>
      <c r="J32" s="119" t="str">
        <f>J7</f>
        <v xml:space="preserve">	HMZA-210319-QDH689</v>
      </c>
      <c r="K32" s="120"/>
    </row>
    <row r="33" spans="2:11" ht="20.149999999999999" customHeight="1" x14ac:dyDescent="0.25"/>
    <row r="34" spans="2:11" ht="20.149999999999999" customHeight="1" x14ac:dyDescent="0.25">
      <c r="B34" s="104"/>
      <c r="C34" s="104"/>
      <c r="D34" s="41" t="s">
        <v>83</v>
      </c>
      <c r="E34" s="104" t="s">
        <v>84</v>
      </c>
      <c r="F34" s="104"/>
      <c r="G34" s="17" t="s">
        <v>82</v>
      </c>
      <c r="H34" s="17" t="s">
        <v>80</v>
      </c>
      <c r="I34" s="118" t="s">
        <v>81</v>
      </c>
      <c r="J34" s="118"/>
      <c r="K34" s="42" t="s">
        <v>79</v>
      </c>
    </row>
    <row r="35" spans="2:11" ht="20.149999999999999" customHeight="1" x14ac:dyDescent="0.25">
      <c r="B35" s="104">
        <v>1</v>
      </c>
      <c r="C35" s="104"/>
      <c r="D35" s="41" t="s">
        <v>107</v>
      </c>
      <c r="E35" s="104" t="s">
        <v>108</v>
      </c>
      <c r="F35" s="104"/>
      <c r="G35" s="58">
        <v>100</v>
      </c>
      <c r="H35" s="58">
        <v>3</v>
      </c>
      <c r="I35" s="98">
        <v>300</v>
      </c>
      <c r="J35" s="99"/>
      <c r="K35" s="23"/>
    </row>
    <row r="36" spans="2:11" ht="20.149999999999999" customHeight="1" x14ac:dyDescent="0.25">
      <c r="B36" s="104">
        <v>2</v>
      </c>
      <c r="C36" s="104"/>
      <c r="D36" s="41" t="s">
        <v>98</v>
      </c>
      <c r="E36" s="104" t="s">
        <v>112</v>
      </c>
      <c r="F36" s="104"/>
      <c r="G36" s="17">
        <v>100</v>
      </c>
      <c r="H36" s="17">
        <v>5</v>
      </c>
      <c r="I36" s="98">
        <f>G36*H36</f>
        <v>500</v>
      </c>
      <c r="J36" s="99"/>
      <c r="K36" s="23"/>
    </row>
    <row r="37" spans="2:11" ht="20.149999999999999" customHeight="1" x14ac:dyDescent="0.25">
      <c r="B37" s="104">
        <v>3</v>
      </c>
      <c r="C37" s="104"/>
      <c r="D37" s="41" t="s">
        <v>99</v>
      </c>
      <c r="E37" s="104" t="s">
        <v>100</v>
      </c>
      <c r="F37" s="104"/>
      <c r="G37" s="17">
        <v>200</v>
      </c>
      <c r="H37" s="17">
        <v>2</v>
      </c>
      <c r="I37" s="98">
        <f>G37*H37</f>
        <v>400</v>
      </c>
      <c r="J37" s="99"/>
      <c r="K37" s="23"/>
    </row>
    <row r="38" spans="2:11" ht="20.149999999999999" customHeight="1" x14ac:dyDescent="0.25">
      <c r="B38" s="105" t="s">
        <v>38</v>
      </c>
      <c r="C38" s="106"/>
      <c r="D38" s="106"/>
      <c r="E38" s="106"/>
      <c r="F38" s="107"/>
      <c r="G38" s="19"/>
      <c r="H38" s="19">
        <f>SUM(H20:H37)</f>
        <v>10</v>
      </c>
      <c r="I38" s="102">
        <f>I35+I36+I37</f>
        <v>1200</v>
      </c>
      <c r="J38" s="103"/>
      <c r="K38" s="20"/>
    </row>
    <row r="39" spans="2:11" ht="20.149999999999999" customHeight="1" x14ac:dyDescent="0.25">
      <c r="B39" s="13" t="s">
        <v>41</v>
      </c>
      <c r="C39" s="13"/>
      <c r="D39" s="13"/>
      <c r="E39" s="13"/>
      <c r="F39" s="13" t="s">
        <v>42</v>
      </c>
      <c r="G39" s="13" t="s">
        <v>43</v>
      </c>
      <c r="H39" s="13"/>
      <c r="I39" s="13"/>
      <c r="J39" s="13" t="s">
        <v>44</v>
      </c>
      <c r="K39" s="13"/>
    </row>
  </sheetData>
  <mergeCells count="58">
    <mergeCell ref="I35:J35"/>
    <mergeCell ref="A27:K27"/>
    <mergeCell ref="J32:K32"/>
    <mergeCell ref="J7:K7"/>
    <mergeCell ref="B36:C36"/>
    <mergeCell ref="E36:F36"/>
    <mergeCell ref="I36:J36"/>
    <mergeCell ref="E9:F9"/>
    <mergeCell ref="E10:F10"/>
    <mergeCell ref="B9:C9"/>
    <mergeCell ref="B10:C10"/>
    <mergeCell ref="B11:C11"/>
    <mergeCell ref="D10:D14"/>
    <mergeCell ref="B13:C13"/>
    <mergeCell ref="B14:C14"/>
    <mergeCell ref="G22:J22"/>
    <mergeCell ref="B22:F22"/>
    <mergeCell ref="B38:F38"/>
    <mergeCell ref="I38:J38"/>
    <mergeCell ref="F29:G29"/>
    <mergeCell ref="J29:K29"/>
    <mergeCell ref="F30:G30"/>
    <mergeCell ref="J30:K30"/>
    <mergeCell ref="F31:G31"/>
    <mergeCell ref="J31:K31"/>
    <mergeCell ref="B37:C37"/>
    <mergeCell ref="E37:F37"/>
    <mergeCell ref="I37:J37"/>
    <mergeCell ref="B34:C34"/>
    <mergeCell ref="E34:F34"/>
    <mergeCell ref="I34:J34"/>
    <mergeCell ref="B35:C35"/>
    <mergeCell ref="E35:F35"/>
    <mergeCell ref="B21:F21"/>
    <mergeCell ref="G21:J21"/>
    <mergeCell ref="B17:C17"/>
    <mergeCell ref="B3:K3"/>
    <mergeCell ref="J4:K4"/>
    <mergeCell ref="J5:K5"/>
    <mergeCell ref="J6:K6"/>
    <mergeCell ref="I13:J13"/>
    <mergeCell ref="F4:G4"/>
    <mergeCell ref="F5:G5"/>
    <mergeCell ref="F6:G6"/>
    <mergeCell ref="I9:J9"/>
    <mergeCell ref="I10:J10"/>
    <mergeCell ref="I11:J11"/>
    <mergeCell ref="E13:F13"/>
    <mergeCell ref="E11:F12"/>
    <mergeCell ref="I14:J14"/>
    <mergeCell ref="B16:C16"/>
    <mergeCell ref="I16:J16"/>
    <mergeCell ref="I19:J19"/>
    <mergeCell ref="E17:F17"/>
    <mergeCell ref="I17:J17"/>
    <mergeCell ref="B19:F19"/>
    <mergeCell ref="E14:F16"/>
    <mergeCell ref="D17:D18"/>
  </mergeCells>
  <phoneticPr fontId="1" type="noConversion"/>
  <pageMargins left="0.70866141732283472" right="0.70866141732283472" top="0" bottom="0" header="0.31496062992125984" footer="0.31496062992125984"/>
  <pageSetup paperSize="9" scale="8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jacky</cp:lastModifiedBy>
  <cp:lastPrinted>2021-03-29T06:46:01Z</cp:lastPrinted>
  <dcterms:created xsi:type="dcterms:W3CDTF">2014-04-15T08:52:03Z</dcterms:created>
  <dcterms:modified xsi:type="dcterms:W3CDTF">2021-04-02T03:06:10Z</dcterms:modified>
</cp:coreProperties>
</file>