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88C40365-EE50-45D3-A71B-077E3E9E2C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91029"/>
</workbook>
</file>

<file path=xl/calcChain.xml><?xml version="1.0" encoding="utf-8"?>
<calcChain xmlns="http://schemas.openxmlformats.org/spreadsheetml/2006/main">
  <c r="G13" i="2" l="1"/>
  <c r="G14" i="2"/>
  <c r="G15" i="2"/>
  <c r="G12" i="2"/>
  <c r="G16" i="2"/>
  <c r="G11" i="2"/>
  <c r="H39" i="2"/>
  <c r="I38" i="2"/>
  <c r="I37" i="2"/>
  <c r="I36" i="2"/>
  <c r="I39" i="2" s="1"/>
  <c r="I20" i="2"/>
  <c r="G23" i="2" s="1"/>
  <c r="H20" i="2"/>
  <c r="B23" i="2" s="1"/>
  <c r="G52" i="3"/>
  <c r="F52" i="3"/>
  <c r="E52" i="3"/>
  <c r="D52" i="3"/>
  <c r="C52" i="3"/>
  <c r="H51" i="3"/>
  <c r="H50" i="3"/>
  <c r="H49" i="3"/>
  <c r="H48" i="3"/>
  <c r="H47" i="3"/>
  <c r="H46" i="3"/>
  <c r="H45" i="3"/>
  <c r="H52" i="3" s="1"/>
  <c r="E45" i="3"/>
  <c r="G44" i="3"/>
  <c r="F44" i="3"/>
  <c r="D44" i="3"/>
  <c r="D53" i="3" s="1"/>
  <c r="C44" i="3"/>
  <c r="C53" i="3" s="1"/>
  <c r="H43" i="3"/>
  <c r="H42" i="3"/>
  <c r="H41" i="3"/>
  <c r="H44" i="3" s="1"/>
  <c r="E41" i="3"/>
  <c r="E44" i="3" s="1"/>
  <c r="G40" i="3"/>
  <c r="F40" i="3"/>
  <c r="E40" i="3"/>
  <c r="D40" i="3"/>
  <c r="C40" i="3"/>
  <c r="H39" i="3"/>
  <c r="H38" i="3"/>
  <c r="H40" i="3" s="1"/>
  <c r="E38" i="3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E32" i="3"/>
  <c r="D32" i="3"/>
  <c r="C32" i="3"/>
  <c r="H31" i="3"/>
  <c r="H30" i="3"/>
  <c r="H29" i="3"/>
  <c r="H28" i="3"/>
  <c r="H32" i="3" s="1"/>
  <c r="E28" i="3"/>
  <c r="H27" i="3"/>
  <c r="G27" i="3"/>
  <c r="F27" i="3"/>
  <c r="D27" i="3"/>
  <c r="C27" i="3"/>
  <c r="H26" i="3"/>
  <c r="H25" i="3"/>
  <c r="E25" i="3"/>
  <c r="E27" i="3" s="1"/>
  <c r="G24" i="3"/>
  <c r="F24" i="3"/>
  <c r="E24" i="3"/>
  <c r="D24" i="3"/>
  <c r="C24" i="3"/>
  <c r="H23" i="3"/>
  <c r="H22" i="3"/>
  <c r="H24" i="3" s="1"/>
  <c r="E22" i="3"/>
  <c r="G21" i="3"/>
  <c r="F21" i="3"/>
  <c r="D21" i="3"/>
  <c r="C21" i="3"/>
  <c r="H19" i="3"/>
  <c r="H18" i="3"/>
  <c r="H17" i="3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G20" i="2" l="1"/>
  <c r="K23" i="2"/>
  <c r="F53" i="3"/>
  <c r="E58" i="3" s="1"/>
  <c r="H21" i="3"/>
  <c r="H53" i="3" s="1"/>
  <c r="C58" i="3" s="1"/>
  <c r="G53" i="3"/>
  <c r="G58" i="3" s="1"/>
  <c r="E53" i="3"/>
  <c r="A58" i="3" s="1"/>
  <c r="I58" i="3" l="1"/>
</calcChain>
</file>

<file path=xl/sharedStrings.xml><?xml version="1.0" encoding="utf-8"?>
<sst xmlns="http://schemas.openxmlformats.org/spreadsheetml/2006/main" count="127" uniqueCount="100">
  <si>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</si>
  <si>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</si>
  <si>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</si>
  <si>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</si>
  <si>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</si>
  <si>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</si>
  <si>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</si>
  <si>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</si>
  <si>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</si>
  <si>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</si>
  <si>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</si>
  <si>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</si>
  <si>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</si>
  <si>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</si>
  <si>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</si>
  <si>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</si>
  <si>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</si>
  <si>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</si>
  <si>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</si>
  <si>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</si>
  <si>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</si>
  <si>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</si>
  <si>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</si>
  <si>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</si>
  <si>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</si>
  <si>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</si>
  <si>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</si>
  <si>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</si>
  <si>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</si>
  <si>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</si>
  <si>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</si>
  <si>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</si>
  <si>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</si>
  <si>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</si>
  <si>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</si>
  <si>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</si>
  <si>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</si>
  <si>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</si>
  <si>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</si>
  <si>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</si>
  <si>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</si>
  <si>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</si>
  <si>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</si>
  <si>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</si>
  <si>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</si>
  <si>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</si>
  <si>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</si>
  <si>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</si>
  <si>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</si>
  <si>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</si>
  <si>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</si>
  <si>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</si>
  <si>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</si>
  <si>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</si>
  <si>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</si>
  <si>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</si>
  <si>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</si>
  <si>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</si>
  <si>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</si>
  <si>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</si>
  <si>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</si>
  <si>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</si>
  <si>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</si>
  <si>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</si>
  <si>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</si>
  <si>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</si>
  <si>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</si>
  <si>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</si>
  <si>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</si>
  <si>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</si>
  <si>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</si>
  <si>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</si>
  <si>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</si>
  <si>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</si>
  <si>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</si>
  <si>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</si>
  <si>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</si>
  <si>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</si>
  <si>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</si>
  <si>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</si>
  <si>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</si>
  <si>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团号：HMEA-250108-ZJT854</t>
    <phoneticPr fontId="14" type="noConversion"/>
  </si>
  <si>
    <t>何方玉</t>
    <phoneticPr fontId="16" type="noConversion"/>
  </si>
  <si>
    <t>云南、桂林</t>
    <phoneticPr fontId="16" type="noConversion"/>
  </si>
  <si>
    <t>25年1月6日-10日</t>
    <phoneticPr fontId="16" type="noConversion"/>
  </si>
  <si>
    <t>HMEA-250108-ZJT854</t>
    <phoneticPr fontId="16" type="noConversion"/>
  </si>
  <si>
    <t>业务6</t>
    <phoneticPr fontId="16" type="noConversion"/>
  </si>
  <si>
    <t>项目经理</t>
    <phoneticPr fontId="16" type="noConversion"/>
  </si>
  <si>
    <t>仲岚、何方、张雨馨</t>
    <phoneticPr fontId="16" type="noConversion"/>
  </si>
  <si>
    <t>客户踩点餐费57.8+85+50+119.7</t>
    <phoneticPr fontId="14" type="noConversion"/>
  </si>
  <si>
    <t>客户鲜花饼</t>
    <phoneticPr fontId="14" type="noConversion"/>
  </si>
  <si>
    <t>客户咖啡</t>
    <phoneticPr fontId="14" type="noConversion"/>
  </si>
  <si>
    <t>何方家-机场1月6日，出租车票遗失</t>
    <phoneticPr fontId="16" type="noConversion"/>
  </si>
  <si>
    <t>1月6日 何方+张雨馨餐</t>
    <phoneticPr fontId="16" type="noConversion"/>
  </si>
  <si>
    <t>1月7日 何方+张雨馨餐</t>
    <phoneticPr fontId="16" type="noConversion"/>
  </si>
  <si>
    <t>1月8日 何方+仲岚+张雨馨餐</t>
    <phoneticPr fontId="16" type="noConversion"/>
  </si>
  <si>
    <t>桂林、弥勒、昆明</t>
    <phoneticPr fontId="16" type="noConversion"/>
  </si>
  <si>
    <t>1月6日-</t>
    <phoneticPr fontId="16" type="noConversion"/>
  </si>
  <si>
    <t>25年1月6日-9日</t>
    <phoneticPr fontId="16" type="noConversion"/>
  </si>
  <si>
    <t>客户药品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</si>
</sst>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7" formatCode="0.00_);[Red]\(0.00\)"/>
    <numFmt numFmtId="179" formatCode="#,##0.00_ "/>
    <numFmt numFmtId="180" formatCode="#,##0.00;[Red]#,##0.00"/>
    <numFmt numFmtId="181" formatCode="0.00_ "/>
    <numFmt numFmtId="182" formatCode="#,##0.00_);[Red]\(#,##0.00\)"/>
  </numFmts>
  <fonts count="19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180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9" fontId="4" fillId="0" borderId="0" xfId="2" applyNumberFormat="1" applyFont="1" applyAlignment="1">
      <alignment horizontal="left" vertical="center"/>
    </xf>
    <xf numFmtId="181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9" fillId="6" borderId="8" xfId="0" applyNumberFormat="1" applyFont="1" applyFill="1" applyBorder="1" applyAlignment="1">
      <alignment horizontal="center" vertical="center"/>
    </xf>
    <xf numFmtId="181" fontId="9" fillId="7" borderId="8" xfId="0" applyNumberFormat="1" applyFont="1" applyFill="1" applyBorder="1" applyAlignment="1">
      <alignment horizontal="center" vertical="center"/>
    </xf>
    <xf numFmtId="182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2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2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1" fontId="10" fillId="0" borderId="8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1" fontId="9" fillId="6" borderId="8" xfId="0" applyNumberFormat="1" applyFont="1" applyFill="1" applyBorder="1" applyAlignment="1">
      <alignment horizontal="center" vertical="center"/>
    </xf>
    <xf numFmtId="181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9" fontId="10" fillId="3" borderId="6" xfId="0" applyNumberFormat="1" applyFont="1" applyFill="1" applyBorder="1" applyAlignment="1">
      <alignment horizontal="center" vertical="center"/>
    </xf>
    <xf numFmtId="179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7" fontId="4" fillId="3" borderId="6" xfId="2" applyNumberFormat="1" applyFont="1" applyFill="1" applyBorder="1" applyAlignment="1">
      <alignment horizontal="center" vertical="center"/>
    </xf>
    <xf numFmtId="177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80" fontId="5" fillId="0" borderId="6" xfId="2" applyNumberFormat="1" applyFont="1" applyBorder="1" applyAlignment="1">
      <alignment horizontal="center" vertical="center"/>
    </xf>
    <xf numFmtId="180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5" fillId="3" borderId="8" xfId="2" applyNumberFormat="1" applyFont="1" applyFill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7" fillId="2" borderId="2" xfId="2" applyFont="1" applyFill="1" applyBorder="1" applyAlignment="1">
      <alignment horizontal="center" vertical="center"/>
    </xf>
    <xf numFmtId="0" fontId="17" fillId="2" borderId="0" xfId="2" applyFont="1" applyFill="1" applyAlignment="1">
      <alignment horizontal="center" vertical="center"/>
    </xf>
    <xf numFmtId="31" fontId="4" fillId="2" borderId="0" xfId="2" applyNumberFormat="1" applyFont="1" applyFill="1" applyAlignment="1">
      <alignment horizontal="center" vertical="center"/>
    </xf>
    <xf numFmtId="0" fontId="17" fillId="2" borderId="5" xfId="2" applyFont="1" applyFill="1" applyBorder="1" applyAlignment="1">
      <alignment horizontal="center" vertical="center"/>
    </xf>
    <xf numFmtId="0" fontId="17" fillId="3" borderId="8" xfId="2" applyFont="1" applyFill="1" applyBorder="1">
      <alignment vertical="center"/>
    </xf>
    <xf numFmtId="0" fontId="18" fillId="0" borderId="8" xfId="0" applyFont="1" applyBorder="1">
      <alignment vertical="center"/>
    </xf>
    <xf numFmtId="0" fontId="17" fillId="0" borderId="8" xfId="0" applyFont="1" applyBorder="1" applyAlignment="1">
      <alignment vertical="center" wrapText="1"/>
    </xf>
    <xf numFmtId="0" fontId="17" fillId="3" borderId="8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6" workbookViewId="0">
      <selection activeCell="M56" sqref="M56"/>
    </sheetView>
  </sheetViews>
  <sheetFormatPr defaultColWidth="9" defaultRowHeight="21" customHeight="1" x14ac:dyDescent="0.25"/>
  <cols>
    <col min="1" max="1" width="9" style="30"/>
    <col min="2" max="2" width="16.77734375" customWidth="1"/>
    <col min="3" max="3" width="9" style="31"/>
    <col min="9" max="9" width="28.77734375" customWidth="1"/>
    <col min="10" max="10" width="39.44140625" customWidth="1"/>
  </cols>
  <sheetData>
    <row r="2" spans="1:12" ht="21" customHeight="1" x14ac:dyDescent="0.25">
      <c r="C2" s="49" t="s">
        <v>0</v>
      </c>
      <c r="D2" s="49"/>
      <c r="E2" s="49"/>
      <c r="F2" s="49"/>
      <c r="G2" s="49"/>
      <c r="H2" s="49"/>
      <c r="I2" s="43"/>
      <c r="J2" s="43"/>
      <c r="K2" s="43"/>
      <c r="L2" s="43"/>
    </row>
    <row r="4" spans="1:12" ht="21" customHeight="1" x14ac:dyDescent="0.25">
      <c r="H4" s="103" t="s">
        <v>81</v>
      </c>
      <c r="I4" s="70"/>
      <c r="J4" s="70" t="s">
        <v>1</v>
      </c>
    </row>
    <row r="5" spans="1:12" ht="21" customHeight="1" x14ac:dyDescent="0.25">
      <c r="H5" s="71"/>
      <c r="I5" s="71"/>
      <c r="J5" s="71"/>
    </row>
    <row r="6" spans="1:12" ht="21" customHeight="1" x14ac:dyDescent="0.25">
      <c r="A6" s="57" t="s">
        <v>2</v>
      </c>
      <c r="B6" s="62" t="s">
        <v>3</v>
      </c>
      <c r="C6" s="50" t="s">
        <v>4</v>
      </c>
      <c r="D6" s="50"/>
      <c r="E6" s="50"/>
      <c r="F6" s="51" t="s">
        <v>5</v>
      </c>
      <c r="G6" s="51"/>
      <c r="H6" s="51"/>
      <c r="I6" s="51"/>
      <c r="J6" s="62" t="s">
        <v>6</v>
      </c>
    </row>
    <row r="7" spans="1:12" ht="21" customHeight="1" x14ac:dyDescent="0.25">
      <c r="A7" s="57"/>
      <c r="B7" s="62"/>
      <c r="C7" s="34" t="s">
        <v>7</v>
      </c>
      <c r="D7" s="35" t="s">
        <v>8</v>
      </c>
      <c r="E7" s="32" t="s">
        <v>9</v>
      </c>
      <c r="F7" s="33" t="s">
        <v>10</v>
      </c>
      <c r="G7" s="33" t="s">
        <v>11</v>
      </c>
      <c r="H7" s="33" t="s">
        <v>12</v>
      </c>
      <c r="I7" s="33" t="s">
        <v>13</v>
      </c>
      <c r="J7" s="62"/>
    </row>
    <row r="8" spans="1:12" ht="21" customHeight="1" x14ac:dyDescent="0.25">
      <c r="A8" s="58">
        <v>1</v>
      </c>
      <c r="B8" s="63" t="s">
        <v>14</v>
      </c>
      <c r="C8" s="66">
        <v>0</v>
      </c>
      <c r="D8" s="69"/>
      <c r="E8" s="66">
        <f>C8*D8</f>
        <v>0</v>
      </c>
      <c r="F8" s="36">
        <v>0</v>
      </c>
      <c r="G8" s="36">
        <v>0</v>
      </c>
      <c r="H8" s="36">
        <f t="shared" ref="H8:H45" si="0">F8+G8</f>
        <v>0</v>
      </c>
      <c r="I8" s="44"/>
      <c r="J8" s="72" t="s">
        <v>15</v>
      </c>
    </row>
    <row r="9" spans="1:12" ht="21" customHeight="1" x14ac:dyDescent="0.25">
      <c r="A9" s="58"/>
      <c r="B9" s="63"/>
      <c r="C9" s="66"/>
      <c r="D9" s="69"/>
      <c r="E9" s="66"/>
      <c r="F9" s="36">
        <v>0</v>
      </c>
      <c r="G9" s="36">
        <v>0</v>
      </c>
      <c r="H9" s="36">
        <f t="shared" si="0"/>
        <v>0</v>
      </c>
      <c r="I9" s="44"/>
      <c r="J9" s="73"/>
    </row>
    <row r="10" spans="1:12" ht="21" customHeight="1" x14ac:dyDescent="0.25">
      <c r="A10" s="58"/>
      <c r="B10" s="63"/>
      <c r="C10" s="66"/>
      <c r="D10" s="69"/>
      <c r="E10" s="66"/>
      <c r="F10" s="36">
        <v>0</v>
      </c>
      <c r="G10" s="36">
        <v>0</v>
      </c>
      <c r="H10" s="36">
        <f t="shared" si="0"/>
        <v>0</v>
      </c>
      <c r="I10" s="44"/>
      <c r="J10" s="73"/>
    </row>
    <row r="11" spans="1:12" ht="21" customHeight="1" x14ac:dyDescent="0.25">
      <c r="A11" s="58"/>
      <c r="B11" s="63"/>
      <c r="C11" s="66"/>
      <c r="D11" s="69"/>
      <c r="E11" s="66"/>
      <c r="F11" s="36">
        <v>0</v>
      </c>
      <c r="G11" s="36">
        <v>0</v>
      </c>
      <c r="H11" s="36">
        <f t="shared" si="0"/>
        <v>0</v>
      </c>
      <c r="I11" s="44"/>
      <c r="J11" s="73"/>
    </row>
    <row r="12" spans="1:12" ht="21" customHeight="1" x14ac:dyDescent="0.25">
      <c r="A12" s="58"/>
      <c r="B12" s="63"/>
      <c r="C12" s="66"/>
      <c r="D12" s="69"/>
      <c r="E12" s="66"/>
      <c r="F12" s="36">
        <v>0</v>
      </c>
      <c r="G12" s="36">
        <v>0</v>
      </c>
      <c r="H12" s="36">
        <f t="shared" si="0"/>
        <v>0</v>
      </c>
      <c r="I12" s="44"/>
      <c r="J12" s="73"/>
    </row>
    <row r="13" spans="1:12" s="29" customFormat="1" ht="21" customHeight="1" x14ac:dyDescent="0.25">
      <c r="A13" s="37"/>
      <c r="B13" s="38" t="s">
        <v>16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:H13" si="1">SUM(G8:G12)</f>
        <v>0</v>
      </c>
      <c r="H13" s="39">
        <f t="shared" si="1"/>
        <v>0</v>
      </c>
      <c r="I13" s="45"/>
      <c r="J13" s="74"/>
    </row>
    <row r="14" spans="1:12" ht="21" customHeight="1" x14ac:dyDescent="0.25">
      <c r="A14" s="59">
        <v>2</v>
      </c>
      <c r="B14" s="64" t="s">
        <v>17</v>
      </c>
      <c r="C14" s="67">
        <v>0</v>
      </c>
      <c r="D14" s="59"/>
      <c r="E14" s="67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44"/>
      <c r="J14" s="75" t="s">
        <v>18</v>
      </c>
    </row>
    <row r="15" spans="1:12" ht="21" customHeight="1" x14ac:dyDescent="0.25">
      <c r="A15" s="60"/>
      <c r="B15" s="65"/>
      <c r="C15" s="68"/>
      <c r="D15" s="60"/>
      <c r="E15" s="68"/>
      <c r="F15" s="36">
        <v>0</v>
      </c>
      <c r="G15" s="36">
        <v>0</v>
      </c>
      <c r="H15" s="36">
        <f t="shared" ref="H15" si="3">F15+G15</f>
        <v>0</v>
      </c>
      <c r="I15" s="44"/>
      <c r="J15" s="73"/>
    </row>
    <row r="16" spans="1:12" s="29" customFormat="1" ht="21" customHeight="1" x14ac:dyDescent="0.25">
      <c r="A16" s="37"/>
      <c r="B16" s="38" t="s">
        <v>19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45"/>
      <c r="J16" s="74"/>
    </row>
    <row r="17" spans="1:10" ht="21" customHeight="1" x14ac:dyDescent="0.25">
      <c r="A17" s="58">
        <v>3</v>
      </c>
      <c r="B17" s="63" t="s">
        <v>20</v>
      </c>
      <c r="C17" s="66">
        <v>0</v>
      </c>
      <c r="D17" s="69"/>
      <c r="E17" s="66">
        <f t="shared" si="2"/>
        <v>0</v>
      </c>
      <c r="F17" s="36">
        <v>0</v>
      </c>
      <c r="G17" s="36">
        <v>312.5</v>
      </c>
      <c r="H17" s="36">
        <f t="shared" si="0"/>
        <v>312.5</v>
      </c>
      <c r="I17" s="109" t="s">
        <v>89</v>
      </c>
      <c r="J17" s="76" t="s">
        <v>21</v>
      </c>
    </row>
    <row r="18" spans="1:10" ht="21" customHeight="1" x14ac:dyDescent="0.25">
      <c r="A18" s="58"/>
      <c r="B18" s="63"/>
      <c r="C18" s="66"/>
      <c r="D18" s="69"/>
      <c r="E18" s="66"/>
      <c r="F18" s="36">
        <v>219</v>
      </c>
      <c r="G18" s="36">
        <v>0</v>
      </c>
      <c r="H18" s="36">
        <f t="shared" si="0"/>
        <v>219</v>
      </c>
      <c r="I18" s="109" t="s">
        <v>90</v>
      </c>
      <c r="J18" s="77"/>
    </row>
    <row r="19" spans="1:10" ht="21" customHeight="1" x14ac:dyDescent="0.25">
      <c r="A19" s="58"/>
      <c r="B19" s="63"/>
      <c r="C19" s="66"/>
      <c r="D19" s="69"/>
      <c r="E19" s="66"/>
      <c r="F19" s="36">
        <v>300</v>
      </c>
      <c r="G19" s="36">
        <v>0</v>
      </c>
      <c r="H19" s="36">
        <f t="shared" si="0"/>
        <v>300</v>
      </c>
      <c r="I19" s="109" t="s">
        <v>91</v>
      </c>
      <c r="J19" s="77"/>
    </row>
    <row r="20" spans="1:10" ht="21" customHeight="1" x14ac:dyDescent="0.25">
      <c r="A20" s="58"/>
      <c r="B20" s="63"/>
      <c r="C20" s="66"/>
      <c r="D20" s="69"/>
      <c r="E20" s="66"/>
      <c r="F20" s="36">
        <v>0</v>
      </c>
      <c r="G20" s="36">
        <v>0</v>
      </c>
      <c r="H20" s="36">
        <v>114.3</v>
      </c>
      <c r="I20" s="109" t="s">
        <v>99</v>
      </c>
      <c r="J20" s="77"/>
    </row>
    <row r="21" spans="1:10" s="29" customFormat="1" ht="21" customHeight="1" x14ac:dyDescent="0.25">
      <c r="A21" s="37"/>
      <c r="B21" s="38" t="s">
        <v>22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519</v>
      </c>
      <c r="G21" s="39">
        <f t="shared" ref="G21:H21" si="5">SUM(G17:G20)</f>
        <v>312.5</v>
      </c>
      <c r="H21" s="39">
        <f t="shared" si="5"/>
        <v>945.8</v>
      </c>
      <c r="I21" s="45"/>
      <c r="J21" s="78"/>
    </row>
    <row r="22" spans="1:10" ht="21" customHeight="1" x14ac:dyDescent="0.25">
      <c r="A22" s="58">
        <v>4</v>
      </c>
      <c r="B22" s="63" t="s">
        <v>23</v>
      </c>
      <c r="C22" s="66">
        <v>0</v>
      </c>
      <c r="D22" s="69"/>
      <c r="E22" s="66">
        <f t="shared" si="2"/>
        <v>0</v>
      </c>
      <c r="F22" s="36">
        <v>0</v>
      </c>
      <c r="G22" s="36">
        <v>0</v>
      </c>
      <c r="H22" s="36">
        <f t="shared" si="0"/>
        <v>0</v>
      </c>
      <c r="I22" s="44"/>
      <c r="J22" s="76" t="s">
        <v>24</v>
      </c>
    </row>
    <row r="23" spans="1:10" ht="21" customHeight="1" x14ac:dyDescent="0.25">
      <c r="A23" s="58"/>
      <c r="B23" s="63"/>
      <c r="C23" s="66"/>
      <c r="D23" s="69"/>
      <c r="E23" s="66"/>
      <c r="F23" s="36">
        <v>0</v>
      </c>
      <c r="G23" s="36">
        <v>0</v>
      </c>
      <c r="H23" s="36">
        <f t="shared" si="0"/>
        <v>0</v>
      </c>
      <c r="I23" s="44"/>
      <c r="J23" s="77"/>
    </row>
    <row r="24" spans="1:10" s="29" customFormat="1" ht="21" customHeight="1" x14ac:dyDescent="0.25">
      <c r="A24" s="37"/>
      <c r="B24" s="38" t="s">
        <v>25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:H24" si="7">SUM(G22:G23)</f>
        <v>0</v>
      </c>
      <c r="H24" s="39">
        <f t="shared" si="7"/>
        <v>0</v>
      </c>
      <c r="I24" s="45"/>
      <c r="J24" s="78"/>
    </row>
    <row r="25" spans="1:10" ht="21" customHeight="1" x14ac:dyDescent="0.25">
      <c r="A25" s="59">
        <v>5</v>
      </c>
      <c r="B25" s="64" t="s">
        <v>26</v>
      </c>
      <c r="C25" s="67">
        <v>0</v>
      </c>
      <c r="D25" s="59"/>
      <c r="E25" s="67">
        <f t="shared" si="2"/>
        <v>0</v>
      </c>
      <c r="F25" s="36">
        <v>0</v>
      </c>
      <c r="G25" s="36">
        <v>0</v>
      </c>
      <c r="H25" s="36">
        <f t="shared" si="0"/>
        <v>0</v>
      </c>
      <c r="I25" s="44"/>
      <c r="J25" s="75" t="s">
        <v>27</v>
      </c>
    </row>
    <row r="26" spans="1:10" ht="21" customHeight="1" x14ac:dyDescent="0.25">
      <c r="A26" s="60"/>
      <c r="B26" s="65"/>
      <c r="C26" s="68"/>
      <c r="D26" s="60"/>
      <c r="E26" s="68"/>
      <c r="F26" s="36">
        <v>0</v>
      </c>
      <c r="G26" s="36">
        <v>0</v>
      </c>
      <c r="H26" s="36">
        <f t="shared" ref="H26" si="8">F26+G26</f>
        <v>0</v>
      </c>
      <c r="I26" s="44"/>
      <c r="J26" s="73"/>
    </row>
    <row r="27" spans="1:10" s="29" customFormat="1" ht="21" customHeight="1" x14ac:dyDescent="0.25">
      <c r="A27" s="37"/>
      <c r="B27" s="38" t="s">
        <v>28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>SUM(G25:G26)</f>
        <v>0</v>
      </c>
      <c r="H27" s="39">
        <f t="shared" ref="H27" si="10">SUM(H25:H26)</f>
        <v>0</v>
      </c>
      <c r="I27" s="45"/>
      <c r="J27" s="74"/>
    </row>
    <row r="28" spans="1:10" ht="21" customHeight="1" x14ac:dyDescent="0.25">
      <c r="A28" s="58">
        <v>6</v>
      </c>
      <c r="B28" s="63" t="s">
        <v>29</v>
      </c>
      <c r="C28" s="66">
        <v>0</v>
      </c>
      <c r="D28" s="69"/>
      <c r="E28" s="66">
        <f t="shared" si="2"/>
        <v>0</v>
      </c>
      <c r="F28" s="36">
        <v>0</v>
      </c>
      <c r="G28" s="36">
        <v>0</v>
      </c>
      <c r="H28" s="36">
        <f t="shared" si="0"/>
        <v>0</v>
      </c>
      <c r="I28" s="44"/>
      <c r="J28" s="75" t="s">
        <v>30</v>
      </c>
    </row>
    <row r="29" spans="1:10" ht="21" customHeight="1" x14ac:dyDescent="0.25">
      <c r="A29" s="58"/>
      <c r="B29" s="63"/>
      <c r="C29" s="66"/>
      <c r="D29" s="69"/>
      <c r="E29" s="66"/>
      <c r="F29" s="36">
        <v>0</v>
      </c>
      <c r="G29" s="36">
        <v>0</v>
      </c>
      <c r="H29" s="36">
        <f t="shared" si="0"/>
        <v>0</v>
      </c>
      <c r="I29" s="44"/>
      <c r="J29" s="77"/>
    </row>
    <row r="30" spans="1:10" ht="21" customHeight="1" x14ac:dyDescent="0.25">
      <c r="A30" s="58"/>
      <c r="B30" s="63"/>
      <c r="C30" s="66"/>
      <c r="D30" s="69"/>
      <c r="E30" s="66"/>
      <c r="F30" s="36">
        <v>0</v>
      </c>
      <c r="G30" s="36">
        <v>0</v>
      </c>
      <c r="H30" s="36">
        <f t="shared" si="0"/>
        <v>0</v>
      </c>
      <c r="I30" s="44"/>
      <c r="J30" s="77"/>
    </row>
    <row r="31" spans="1:10" ht="21" customHeight="1" x14ac:dyDescent="0.25">
      <c r="A31" s="58"/>
      <c r="B31" s="63"/>
      <c r="C31" s="66"/>
      <c r="D31" s="69"/>
      <c r="E31" s="66"/>
      <c r="F31" s="36">
        <v>0</v>
      </c>
      <c r="G31" s="36">
        <v>0</v>
      </c>
      <c r="H31" s="36">
        <f t="shared" si="0"/>
        <v>0</v>
      </c>
      <c r="I31" s="44"/>
      <c r="J31" s="77"/>
    </row>
    <row r="32" spans="1:10" s="29" customFormat="1" ht="21" customHeight="1" x14ac:dyDescent="0.25">
      <c r="A32" s="37"/>
      <c r="B32" s="38" t="s">
        <v>31</v>
      </c>
      <c r="C32" s="39">
        <f>SUM(C28)</f>
        <v>0</v>
      </c>
      <c r="D32" s="39">
        <f t="shared" ref="D32:E32" si="11">SUM(D28)</f>
        <v>0</v>
      </c>
      <c r="E32" s="39">
        <f t="shared" si="11"/>
        <v>0</v>
      </c>
      <c r="F32" s="39">
        <f>SUM(F28:F31)</f>
        <v>0</v>
      </c>
      <c r="G32" s="39">
        <f t="shared" ref="G32:H32" si="12">SUM(G28:G31)</f>
        <v>0</v>
      </c>
      <c r="H32" s="39">
        <f t="shared" si="12"/>
        <v>0</v>
      </c>
      <c r="I32" s="45"/>
      <c r="J32" s="78"/>
    </row>
    <row r="33" spans="1:10" ht="21" customHeight="1" x14ac:dyDescent="0.25">
      <c r="A33" s="58">
        <v>7</v>
      </c>
      <c r="B33" s="63" t="s">
        <v>32</v>
      </c>
      <c r="C33" s="66">
        <v>0</v>
      </c>
      <c r="D33" s="69"/>
      <c r="E33" s="66">
        <f t="shared" si="2"/>
        <v>0</v>
      </c>
      <c r="F33" s="36">
        <v>0</v>
      </c>
      <c r="G33" s="36">
        <v>0</v>
      </c>
      <c r="H33" s="36">
        <f t="shared" si="0"/>
        <v>0</v>
      </c>
      <c r="I33" s="44"/>
      <c r="J33" s="79"/>
    </row>
    <row r="34" spans="1:10" ht="21" customHeight="1" x14ac:dyDescent="0.25">
      <c r="A34" s="58"/>
      <c r="B34" s="63"/>
      <c r="C34" s="66"/>
      <c r="D34" s="69"/>
      <c r="E34" s="66"/>
      <c r="F34" s="36">
        <v>0</v>
      </c>
      <c r="G34" s="36">
        <v>0</v>
      </c>
      <c r="H34" s="36">
        <f t="shared" si="0"/>
        <v>0</v>
      </c>
      <c r="I34" s="44"/>
      <c r="J34" s="80"/>
    </row>
    <row r="35" spans="1:10" ht="21" customHeight="1" x14ac:dyDescent="0.25">
      <c r="A35" s="58"/>
      <c r="B35" s="63"/>
      <c r="C35" s="66"/>
      <c r="D35" s="69"/>
      <c r="E35" s="66"/>
      <c r="F35" s="36">
        <v>0</v>
      </c>
      <c r="G35" s="36">
        <v>0</v>
      </c>
      <c r="H35" s="36">
        <f t="shared" si="0"/>
        <v>0</v>
      </c>
      <c r="I35" s="44"/>
      <c r="J35" s="80"/>
    </row>
    <row r="36" spans="1:10" ht="21" customHeight="1" x14ac:dyDescent="0.25">
      <c r="A36" s="58"/>
      <c r="B36" s="63"/>
      <c r="C36" s="66"/>
      <c r="D36" s="69"/>
      <c r="E36" s="66"/>
      <c r="F36" s="36">
        <v>0</v>
      </c>
      <c r="G36" s="36">
        <v>0</v>
      </c>
      <c r="H36" s="36">
        <f t="shared" si="0"/>
        <v>0</v>
      </c>
      <c r="I36" s="44"/>
      <c r="J36" s="80"/>
    </row>
    <row r="37" spans="1:10" s="29" customFormat="1" ht="21" customHeight="1" x14ac:dyDescent="0.25">
      <c r="A37" s="37"/>
      <c r="B37" s="38" t="s">
        <v>33</v>
      </c>
      <c r="C37" s="39">
        <f>SUM(C33)</f>
        <v>0</v>
      </c>
      <c r="D37" s="39">
        <f t="shared" ref="D37:E37" si="13">SUM(D33)</f>
        <v>0</v>
      </c>
      <c r="E37" s="39">
        <f t="shared" si="13"/>
        <v>0</v>
      </c>
      <c r="F37" s="39">
        <f>SUM(F33:F36)</f>
        <v>0</v>
      </c>
      <c r="G37" s="39">
        <f t="shared" ref="G37:H37" si="14">SUM(G33:G36)</f>
        <v>0</v>
      </c>
      <c r="H37" s="39">
        <f t="shared" si="14"/>
        <v>0</v>
      </c>
      <c r="I37" s="45"/>
      <c r="J37" s="81"/>
    </row>
    <row r="38" spans="1:10" ht="21" customHeight="1" x14ac:dyDescent="0.25">
      <c r="A38" s="58">
        <v>8</v>
      </c>
      <c r="B38" s="63" t="s">
        <v>34</v>
      </c>
      <c r="C38" s="66">
        <v>0</v>
      </c>
      <c r="D38" s="69"/>
      <c r="E38" s="66">
        <f t="shared" si="2"/>
        <v>0</v>
      </c>
      <c r="F38" s="36">
        <v>0</v>
      </c>
      <c r="G38" s="36">
        <v>0</v>
      </c>
      <c r="H38" s="36">
        <f t="shared" si="0"/>
        <v>0</v>
      </c>
      <c r="I38" s="44"/>
      <c r="J38" s="76" t="s">
        <v>35</v>
      </c>
    </row>
    <row r="39" spans="1:10" ht="21" customHeight="1" x14ac:dyDescent="0.25">
      <c r="A39" s="58"/>
      <c r="B39" s="63"/>
      <c r="C39" s="66"/>
      <c r="D39" s="69"/>
      <c r="E39" s="66"/>
      <c r="F39" s="36">
        <v>0</v>
      </c>
      <c r="G39" s="36">
        <v>0</v>
      </c>
      <c r="H39" s="36">
        <f t="shared" si="0"/>
        <v>0</v>
      </c>
      <c r="I39" s="44"/>
      <c r="J39" s="77"/>
    </row>
    <row r="40" spans="1:10" s="29" customFormat="1" ht="21" customHeight="1" x14ac:dyDescent="0.25">
      <c r="A40" s="37"/>
      <c r="B40" s="38" t="s">
        <v>36</v>
      </c>
      <c r="C40" s="39">
        <f>SUM(C38)</f>
        <v>0</v>
      </c>
      <c r="D40" s="39">
        <f t="shared" ref="D40:E40" si="15">SUM(D38)</f>
        <v>0</v>
      </c>
      <c r="E40" s="39">
        <f t="shared" si="15"/>
        <v>0</v>
      </c>
      <c r="F40" s="39">
        <f>SUM(F38:F39)</f>
        <v>0</v>
      </c>
      <c r="G40" s="39">
        <f t="shared" ref="G40:H40" si="16">SUM(G38:G39)</f>
        <v>0</v>
      </c>
      <c r="H40" s="39">
        <f t="shared" si="16"/>
        <v>0</v>
      </c>
      <c r="I40" s="45"/>
      <c r="J40" s="78"/>
    </row>
    <row r="41" spans="1:10" ht="21" customHeight="1" x14ac:dyDescent="0.25">
      <c r="A41" s="58">
        <v>9</v>
      </c>
      <c r="B41" s="63" t="s">
        <v>37</v>
      </c>
      <c r="C41" s="66">
        <v>0</v>
      </c>
      <c r="D41" s="69"/>
      <c r="E41" s="66">
        <f t="shared" si="2"/>
        <v>0</v>
      </c>
      <c r="F41" s="36">
        <v>0</v>
      </c>
      <c r="G41" s="36">
        <v>0</v>
      </c>
      <c r="H41" s="36">
        <f t="shared" si="0"/>
        <v>0</v>
      </c>
      <c r="I41" s="44"/>
      <c r="J41" s="75" t="s">
        <v>38</v>
      </c>
    </row>
    <row r="42" spans="1:10" ht="21" customHeight="1" x14ac:dyDescent="0.25">
      <c r="A42" s="58"/>
      <c r="B42" s="63"/>
      <c r="C42" s="66"/>
      <c r="D42" s="69"/>
      <c r="E42" s="66"/>
      <c r="F42" s="36">
        <v>0</v>
      </c>
      <c r="G42" s="36">
        <v>0</v>
      </c>
      <c r="H42" s="36">
        <f t="shared" si="0"/>
        <v>0</v>
      </c>
      <c r="I42" s="44"/>
      <c r="J42" s="73"/>
    </row>
    <row r="43" spans="1:10" ht="21" customHeight="1" x14ac:dyDescent="0.25">
      <c r="A43" s="58"/>
      <c r="B43" s="63"/>
      <c r="C43" s="66"/>
      <c r="D43" s="69"/>
      <c r="E43" s="66"/>
      <c r="F43" s="36">
        <v>0</v>
      </c>
      <c r="G43" s="36">
        <v>0</v>
      </c>
      <c r="H43" s="36">
        <f t="shared" si="0"/>
        <v>0</v>
      </c>
      <c r="I43" s="44"/>
      <c r="J43" s="73"/>
    </row>
    <row r="44" spans="1:10" s="29" customFormat="1" ht="21" customHeight="1" x14ac:dyDescent="0.25">
      <c r="A44" s="37"/>
      <c r="B44" s="38" t="s">
        <v>39</v>
      </c>
      <c r="C44" s="39">
        <f>SUM(C41)</f>
        <v>0</v>
      </c>
      <c r="D44" s="39">
        <f t="shared" ref="D44:E44" si="17">SUM(D41)</f>
        <v>0</v>
      </c>
      <c r="E44" s="39">
        <f t="shared" si="17"/>
        <v>0</v>
      </c>
      <c r="F44" s="39">
        <f>SUM(F41:F43)</f>
        <v>0</v>
      </c>
      <c r="G44" s="39">
        <f t="shared" ref="G44:H44" si="18">SUM(G41:G43)</f>
        <v>0</v>
      </c>
      <c r="H44" s="39">
        <f t="shared" si="18"/>
        <v>0</v>
      </c>
      <c r="I44" s="45"/>
      <c r="J44" s="74"/>
    </row>
    <row r="45" spans="1:10" ht="21" customHeight="1" x14ac:dyDescent="0.25">
      <c r="A45" s="59">
        <v>10</v>
      </c>
      <c r="B45" s="63" t="s">
        <v>40</v>
      </c>
      <c r="C45" s="66">
        <v>0</v>
      </c>
      <c r="D45" s="69"/>
      <c r="E45" s="66">
        <f t="shared" si="2"/>
        <v>0</v>
      </c>
      <c r="F45" s="36">
        <v>0</v>
      </c>
      <c r="G45" s="36">
        <v>0</v>
      </c>
      <c r="H45" s="36">
        <f t="shared" si="0"/>
        <v>0</v>
      </c>
      <c r="I45" s="44"/>
      <c r="J45" s="79"/>
    </row>
    <row r="46" spans="1:10" ht="21" customHeight="1" x14ac:dyDescent="0.25">
      <c r="A46" s="61"/>
      <c r="B46" s="63"/>
      <c r="C46" s="66"/>
      <c r="D46" s="69"/>
      <c r="E46" s="66"/>
      <c r="F46" s="36">
        <v>0</v>
      </c>
      <c r="G46" s="36">
        <v>0</v>
      </c>
      <c r="H46" s="36">
        <f t="shared" ref="H46:H51" si="19">F46+G46</f>
        <v>0</v>
      </c>
      <c r="I46" s="44"/>
      <c r="J46" s="80"/>
    </row>
    <row r="47" spans="1:10" ht="21" customHeight="1" x14ac:dyDescent="0.25">
      <c r="A47" s="61"/>
      <c r="B47" s="63"/>
      <c r="C47" s="66"/>
      <c r="D47" s="69"/>
      <c r="E47" s="66"/>
      <c r="F47" s="36">
        <v>0</v>
      </c>
      <c r="G47" s="36">
        <v>0</v>
      </c>
      <c r="H47" s="36">
        <f t="shared" si="19"/>
        <v>0</v>
      </c>
      <c r="I47" s="44"/>
      <c r="J47" s="80"/>
    </row>
    <row r="48" spans="1:10" ht="21" customHeight="1" x14ac:dyDescent="0.25">
      <c r="A48" s="61"/>
      <c r="B48" s="63"/>
      <c r="C48" s="66"/>
      <c r="D48" s="69"/>
      <c r="E48" s="66"/>
      <c r="F48" s="36">
        <v>0</v>
      </c>
      <c r="G48" s="36">
        <v>0</v>
      </c>
      <c r="H48" s="36">
        <f t="shared" si="19"/>
        <v>0</v>
      </c>
      <c r="I48" s="44"/>
      <c r="J48" s="80"/>
    </row>
    <row r="49" spans="1:10" ht="21" customHeight="1" x14ac:dyDescent="0.25">
      <c r="A49" s="61"/>
      <c r="B49" s="63"/>
      <c r="C49" s="66"/>
      <c r="D49" s="69"/>
      <c r="E49" s="66"/>
      <c r="F49" s="36">
        <v>0</v>
      </c>
      <c r="G49" s="36">
        <v>0</v>
      </c>
      <c r="H49" s="36">
        <f t="shared" si="19"/>
        <v>0</v>
      </c>
      <c r="I49" s="44"/>
      <c r="J49" s="80"/>
    </row>
    <row r="50" spans="1:10" ht="21" customHeight="1" x14ac:dyDescent="0.25">
      <c r="A50" s="61"/>
      <c r="B50" s="63"/>
      <c r="C50" s="66"/>
      <c r="D50" s="69"/>
      <c r="E50" s="66"/>
      <c r="F50" s="36">
        <v>0</v>
      </c>
      <c r="G50" s="36">
        <v>0</v>
      </c>
      <c r="H50" s="36">
        <f t="shared" si="19"/>
        <v>0</v>
      </c>
      <c r="I50" s="44"/>
      <c r="J50" s="80"/>
    </row>
    <row r="51" spans="1:10" ht="21" customHeight="1" x14ac:dyDescent="0.25">
      <c r="A51" s="60"/>
      <c r="B51" s="63"/>
      <c r="C51" s="66"/>
      <c r="D51" s="69"/>
      <c r="E51" s="66"/>
      <c r="F51" s="36">
        <v>0</v>
      </c>
      <c r="G51" s="36">
        <v>0</v>
      </c>
      <c r="H51" s="36">
        <f t="shared" si="19"/>
        <v>0</v>
      </c>
      <c r="I51" s="44"/>
      <c r="J51" s="80"/>
    </row>
    <row r="52" spans="1:10" s="29" customFormat="1" ht="21" customHeight="1" x14ac:dyDescent="0.25">
      <c r="A52" s="37"/>
      <c r="B52" s="38" t="s">
        <v>41</v>
      </c>
      <c r="C52" s="39">
        <f>SUM(C45)</f>
        <v>0</v>
      </c>
      <c r="D52" s="39">
        <f t="shared" ref="D52:E52" si="20">SUM(D45)</f>
        <v>0</v>
      </c>
      <c r="E52" s="39">
        <f t="shared" si="20"/>
        <v>0</v>
      </c>
      <c r="F52" s="39">
        <f>SUM(F45:F51)</f>
        <v>0</v>
      </c>
      <c r="G52" s="39">
        <f t="shared" ref="G52:H52" si="21">SUM(G45:G51)</f>
        <v>0</v>
      </c>
      <c r="H52" s="39">
        <f t="shared" si="21"/>
        <v>0</v>
      </c>
      <c r="I52" s="45"/>
      <c r="J52" s="81"/>
    </row>
    <row r="53" spans="1:10" ht="21" customHeight="1" x14ac:dyDescent="0.25">
      <c r="A53" s="37"/>
      <c r="B53" s="38" t="s">
        <v>42</v>
      </c>
      <c r="C53" s="39">
        <f>SUM(C52,C44,C40,C37,C32,C27,C24,C21,C16,C13)</f>
        <v>0</v>
      </c>
      <c r="D53" s="39">
        <f t="shared" ref="D53:H53" si="22">SUM(D52,D44,D40,D37,D32,D27,D24,D21,D16,D13)</f>
        <v>0</v>
      </c>
      <c r="E53" s="39">
        <f t="shared" si="22"/>
        <v>0</v>
      </c>
      <c r="F53" s="39">
        <f t="shared" si="22"/>
        <v>519</v>
      </c>
      <c r="G53" s="39">
        <f t="shared" si="22"/>
        <v>312.5</v>
      </c>
      <c r="H53" s="39">
        <f t="shared" si="22"/>
        <v>945.8</v>
      </c>
      <c r="I53" s="45"/>
      <c r="J53" s="46"/>
    </row>
    <row r="57" spans="1:10" ht="21" customHeight="1" x14ac:dyDescent="0.25">
      <c r="A57" s="52" t="s">
        <v>43</v>
      </c>
      <c r="B57" s="53"/>
      <c r="C57" s="54" t="s">
        <v>44</v>
      </c>
      <c r="D57" s="54"/>
      <c r="E57" s="54" t="s">
        <v>45</v>
      </c>
      <c r="F57" s="54"/>
      <c r="G57" s="54" t="s">
        <v>46</v>
      </c>
      <c r="H57" s="54"/>
      <c r="I57" s="47" t="s">
        <v>47</v>
      </c>
    </row>
    <row r="58" spans="1:10" ht="21" customHeight="1" x14ac:dyDescent="0.25">
      <c r="A58" s="55">
        <f>E53</f>
        <v>0</v>
      </c>
      <c r="B58" s="56"/>
      <c r="C58" s="56">
        <f>H53</f>
        <v>945.8</v>
      </c>
      <c r="D58" s="56"/>
      <c r="E58" s="56">
        <f>F53</f>
        <v>519</v>
      </c>
      <c r="F58" s="56"/>
      <c r="G58" s="56">
        <f>G53</f>
        <v>312.5</v>
      </c>
      <c r="H58" s="56"/>
      <c r="I58" s="48">
        <f>A58-C58</f>
        <v>-945.8</v>
      </c>
    </row>
    <row r="60" spans="1:10" ht="21" customHeight="1" x14ac:dyDescent="0.25">
      <c r="A60" s="40" t="s">
        <v>48</v>
      </c>
      <c r="B60" s="41"/>
      <c r="C60" s="42" t="s">
        <v>49</v>
      </c>
      <c r="D60" s="40"/>
      <c r="E60" s="40" t="s">
        <v>50</v>
      </c>
      <c r="F60" s="40"/>
      <c r="G60" s="40" t="s">
        <v>51</v>
      </c>
      <c r="H60" s="40"/>
      <c r="I60" s="41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4" type="noConversion"/>
  <pageMargins left="0.69930555555555596" right="0.69930555555555596" top="0.75" bottom="0.75" header="0.3" footer="0.3"/>
  <pageSetup paperSize="9" scale="6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0"/>
  <sheetViews>
    <sheetView topLeftCell="A25" workbookViewId="0">
      <selection activeCell="Q35" sqref="Q35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8.2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9" t="s">
        <v>52</v>
      </c>
      <c r="C3" s="49"/>
      <c r="D3" s="49"/>
      <c r="E3" s="49"/>
      <c r="F3" s="49"/>
      <c r="G3" s="49"/>
      <c r="H3" s="49"/>
      <c r="I3" s="49"/>
      <c r="J3" s="49"/>
      <c r="K3" s="49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2"/>
    </row>
    <row r="5" spans="2:11" ht="20.100000000000001" customHeight="1" x14ac:dyDescent="0.25">
      <c r="B5" s="3"/>
      <c r="C5" s="4"/>
      <c r="D5" s="5" t="s">
        <v>53</v>
      </c>
      <c r="E5" s="5"/>
      <c r="F5" s="104" t="s">
        <v>82</v>
      </c>
      <c r="G5" s="82"/>
      <c r="H5" s="5" t="s">
        <v>54</v>
      </c>
      <c r="I5" s="4"/>
      <c r="J5" s="104" t="s">
        <v>87</v>
      </c>
      <c r="K5" s="83"/>
    </row>
    <row r="6" spans="2:11" ht="20.100000000000001" customHeight="1" x14ac:dyDescent="0.25">
      <c r="B6" s="6"/>
      <c r="C6" s="7"/>
      <c r="D6" s="8" t="s">
        <v>55</v>
      </c>
      <c r="E6" s="8"/>
      <c r="F6" s="105" t="s">
        <v>83</v>
      </c>
      <c r="G6" s="84"/>
      <c r="H6" s="8" t="s">
        <v>56</v>
      </c>
      <c r="I6" s="7"/>
      <c r="J6" s="105" t="s">
        <v>86</v>
      </c>
      <c r="K6" s="85"/>
    </row>
    <row r="7" spans="2:11" ht="20.100000000000001" customHeight="1" x14ac:dyDescent="0.25">
      <c r="B7" s="6"/>
      <c r="C7" s="7"/>
      <c r="D7" s="8" t="s">
        <v>57</v>
      </c>
      <c r="E7" s="8"/>
      <c r="F7" s="105" t="s">
        <v>98</v>
      </c>
      <c r="G7" s="84"/>
      <c r="H7" s="8" t="s">
        <v>58</v>
      </c>
      <c r="I7" s="7"/>
      <c r="J7" s="106">
        <v>45677</v>
      </c>
      <c r="K7" s="85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59</v>
      </c>
      <c r="I8" s="10"/>
      <c r="J8" s="107" t="s">
        <v>85</v>
      </c>
      <c r="K8" s="86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7" t="s">
        <v>2</v>
      </c>
      <c r="C10" s="88"/>
      <c r="D10" s="13" t="s">
        <v>60</v>
      </c>
      <c r="E10" s="87" t="s">
        <v>61</v>
      </c>
      <c r="F10" s="88"/>
      <c r="G10" s="15" t="s">
        <v>62</v>
      </c>
      <c r="H10" s="14" t="s">
        <v>63</v>
      </c>
      <c r="I10" s="87" t="s">
        <v>64</v>
      </c>
      <c r="J10" s="88"/>
      <c r="K10" s="15" t="s">
        <v>65</v>
      </c>
    </row>
    <row r="11" spans="2:11" ht="20.100000000000001" customHeight="1" x14ac:dyDescent="0.25">
      <c r="B11" s="89">
        <v>1</v>
      </c>
      <c r="C11" s="90"/>
      <c r="D11" s="100" t="s">
        <v>66</v>
      </c>
      <c r="E11" s="89" t="s">
        <v>67</v>
      </c>
      <c r="F11" s="90"/>
      <c r="G11" s="18">
        <f>H11+I11</f>
        <v>1126.5</v>
      </c>
      <c r="H11" s="18">
        <v>1126.5</v>
      </c>
      <c r="I11" s="91"/>
      <c r="J11" s="92"/>
      <c r="K11" s="108" t="s">
        <v>88</v>
      </c>
    </row>
    <row r="12" spans="2:11" ht="20.100000000000001" customHeight="1" x14ac:dyDescent="0.25">
      <c r="B12" s="89">
        <v>2</v>
      </c>
      <c r="C12" s="90"/>
      <c r="D12" s="101"/>
      <c r="E12" s="93" t="s">
        <v>69</v>
      </c>
      <c r="F12" s="93"/>
      <c r="G12" s="18">
        <f t="shared" ref="G12:G16" si="0">H12+I12</f>
        <v>182</v>
      </c>
      <c r="H12" s="18"/>
      <c r="I12" s="91">
        <v>182</v>
      </c>
      <c r="J12" s="92"/>
      <c r="K12" s="108" t="s">
        <v>92</v>
      </c>
    </row>
    <row r="13" spans="2:11" ht="20.100000000000001" customHeight="1" x14ac:dyDescent="0.25">
      <c r="B13" s="89">
        <v>3</v>
      </c>
      <c r="C13" s="90"/>
      <c r="D13" s="101"/>
      <c r="E13" s="89" t="s">
        <v>70</v>
      </c>
      <c r="F13" s="90"/>
      <c r="G13" s="18">
        <f t="shared" si="0"/>
        <v>0</v>
      </c>
      <c r="H13" s="18"/>
      <c r="I13" s="91"/>
      <c r="J13" s="92"/>
      <c r="K13" s="23" t="s">
        <v>68</v>
      </c>
    </row>
    <row r="14" spans="2:11" ht="20.100000000000001" customHeight="1" x14ac:dyDescent="0.25">
      <c r="B14" s="16">
        <v>4</v>
      </c>
      <c r="C14" s="17"/>
      <c r="D14" s="101"/>
      <c r="E14" s="89" t="s">
        <v>71</v>
      </c>
      <c r="F14" s="90"/>
      <c r="G14" s="18">
        <f t="shared" si="0"/>
        <v>106.8</v>
      </c>
      <c r="H14" s="18"/>
      <c r="I14" s="91">
        <v>106.8</v>
      </c>
      <c r="J14" s="92"/>
      <c r="K14" s="108" t="s">
        <v>93</v>
      </c>
    </row>
    <row r="15" spans="2:11" ht="20.100000000000001" customHeight="1" x14ac:dyDescent="0.25">
      <c r="B15" s="16">
        <v>5</v>
      </c>
      <c r="C15" s="17"/>
      <c r="D15" s="101"/>
      <c r="E15" s="89" t="s">
        <v>71</v>
      </c>
      <c r="F15" s="90"/>
      <c r="G15" s="18">
        <f t="shared" si="0"/>
        <v>167</v>
      </c>
      <c r="H15" s="18"/>
      <c r="I15" s="91">
        <v>167</v>
      </c>
      <c r="J15" s="92"/>
      <c r="K15" s="108" t="s">
        <v>94</v>
      </c>
    </row>
    <row r="16" spans="2:11" ht="20.100000000000001" customHeight="1" x14ac:dyDescent="0.25">
      <c r="B16" s="89">
        <v>6</v>
      </c>
      <c r="C16" s="90"/>
      <c r="D16" s="101"/>
      <c r="E16" s="89" t="s">
        <v>71</v>
      </c>
      <c r="F16" s="90"/>
      <c r="G16" s="18">
        <f t="shared" si="0"/>
        <v>88</v>
      </c>
      <c r="H16" s="18"/>
      <c r="I16" s="91">
        <v>88</v>
      </c>
      <c r="J16" s="92"/>
      <c r="K16" s="108" t="s">
        <v>95</v>
      </c>
    </row>
    <row r="17" spans="1:11" ht="20.100000000000001" customHeight="1" x14ac:dyDescent="0.25">
      <c r="B17" s="89">
        <v>7</v>
      </c>
      <c r="C17" s="90"/>
      <c r="D17" s="100" t="s">
        <v>40</v>
      </c>
      <c r="E17" s="93"/>
      <c r="F17" s="93"/>
      <c r="G17" s="18">
        <v>0</v>
      </c>
      <c r="H17" s="18"/>
      <c r="I17" s="91"/>
      <c r="J17" s="92"/>
      <c r="K17" s="23"/>
    </row>
    <row r="18" spans="1:11" ht="20.100000000000001" customHeight="1" x14ac:dyDescent="0.25">
      <c r="B18" s="89">
        <v>8</v>
      </c>
      <c r="C18" s="90"/>
      <c r="D18" s="101"/>
      <c r="E18" s="93"/>
      <c r="F18" s="93"/>
      <c r="G18" s="18">
        <v>0</v>
      </c>
      <c r="H18" s="18"/>
      <c r="I18" s="91"/>
      <c r="J18" s="92"/>
      <c r="K18" s="23"/>
    </row>
    <row r="19" spans="1:11" ht="20.100000000000001" customHeight="1" x14ac:dyDescent="0.25">
      <c r="B19" s="89">
        <v>9</v>
      </c>
      <c r="C19" s="90"/>
      <c r="D19" s="102"/>
      <c r="E19" s="93"/>
      <c r="F19" s="93"/>
      <c r="G19" s="18">
        <v>0</v>
      </c>
      <c r="H19" s="18"/>
      <c r="I19" s="91"/>
      <c r="J19" s="92"/>
      <c r="K19" s="23"/>
    </row>
    <row r="20" spans="1:11" ht="20.100000000000001" customHeight="1" x14ac:dyDescent="0.25">
      <c r="B20" s="87" t="s">
        <v>42</v>
      </c>
      <c r="C20" s="94"/>
      <c r="D20" s="94"/>
      <c r="E20" s="94"/>
      <c r="F20" s="88"/>
      <c r="G20" s="19">
        <f>SUM(G11:G19)</f>
        <v>1670.3</v>
      </c>
      <c r="H20" s="19">
        <f>SUM(H11:H19)</f>
        <v>1126.5</v>
      </c>
      <c r="I20" s="95">
        <f>SUM(I11:J19)</f>
        <v>543.79999999999995</v>
      </c>
      <c r="J20" s="96"/>
      <c r="K20" s="24"/>
    </row>
    <row r="21" spans="1:11" ht="20.100000000000001" customHeight="1" x14ac:dyDescent="0.25">
      <c r="B21" s="7"/>
      <c r="C21" s="7"/>
      <c r="D21" s="7"/>
      <c r="E21" s="7"/>
      <c r="F21" s="7"/>
      <c r="G21" s="7"/>
      <c r="H21" s="7"/>
      <c r="I21" s="7"/>
      <c r="J21" s="25"/>
      <c r="K21" s="7"/>
    </row>
    <row r="22" spans="1:11" ht="20.100000000000001" customHeight="1" x14ac:dyDescent="0.25">
      <c r="B22" s="97" t="s">
        <v>63</v>
      </c>
      <c r="C22" s="97"/>
      <c r="D22" s="97"/>
      <c r="E22" s="97"/>
      <c r="F22" s="97"/>
      <c r="G22" s="97" t="s">
        <v>72</v>
      </c>
      <c r="H22" s="97"/>
      <c r="I22" s="97"/>
      <c r="J22" s="97"/>
      <c r="K22" s="15" t="s">
        <v>73</v>
      </c>
    </row>
    <row r="23" spans="1:11" ht="20.100000000000001" customHeight="1" x14ac:dyDescent="0.25">
      <c r="B23" s="98">
        <f>H20</f>
        <v>1126.5</v>
      </c>
      <c r="C23" s="98"/>
      <c r="D23" s="98"/>
      <c r="E23" s="98"/>
      <c r="F23" s="98"/>
      <c r="G23" s="98">
        <f>I20</f>
        <v>543.79999999999995</v>
      </c>
      <c r="H23" s="98"/>
      <c r="I23" s="98"/>
      <c r="J23" s="98"/>
      <c r="K23" s="26">
        <f>SUM(B23:J23)</f>
        <v>1670.3</v>
      </c>
    </row>
    <row r="24" spans="1:11" ht="20.100000000000001" customHeight="1" x14ac:dyDescent="0.25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ht="20.100000000000001" customHeight="1" x14ac:dyDescent="0.25">
      <c r="B25" s="7" t="s">
        <v>74</v>
      </c>
      <c r="C25" s="7"/>
      <c r="D25" s="7"/>
      <c r="E25" s="7"/>
      <c r="F25" s="7" t="s">
        <v>49</v>
      </c>
      <c r="G25" s="7" t="s">
        <v>75</v>
      </c>
      <c r="H25" s="7"/>
      <c r="I25" s="7"/>
      <c r="J25" s="7" t="s">
        <v>51</v>
      </c>
      <c r="K25" s="7"/>
    </row>
    <row r="28" spans="1:11" ht="17.399999999999999" x14ac:dyDescent="0.25">
      <c r="A28" s="49" t="s">
        <v>76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</row>
    <row r="30" spans="1:11" ht="20.100000000000001" customHeight="1" x14ac:dyDescent="0.25">
      <c r="B30" s="3"/>
      <c r="C30" s="4"/>
      <c r="D30" s="5" t="s">
        <v>53</v>
      </c>
      <c r="E30" s="5"/>
      <c r="F30" s="104" t="s">
        <v>82</v>
      </c>
      <c r="G30" s="82"/>
      <c r="H30" s="5" t="s">
        <v>54</v>
      </c>
      <c r="I30" s="4"/>
      <c r="J30" s="104" t="s">
        <v>87</v>
      </c>
      <c r="K30" s="83"/>
    </row>
    <row r="31" spans="1:11" ht="20.100000000000001" customHeight="1" x14ac:dyDescent="0.25">
      <c r="B31" s="6"/>
      <c r="C31" s="7"/>
      <c r="D31" s="8" t="s">
        <v>55</v>
      </c>
      <c r="E31" s="8"/>
      <c r="F31" s="105" t="s">
        <v>83</v>
      </c>
      <c r="G31" s="84"/>
      <c r="H31" s="8" t="s">
        <v>56</v>
      </c>
      <c r="I31" s="7"/>
      <c r="J31" s="105" t="s">
        <v>86</v>
      </c>
      <c r="K31" s="85"/>
    </row>
    <row r="32" spans="1:11" ht="20.100000000000001" customHeight="1" x14ac:dyDescent="0.25">
      <c r="B32" s="6"/>
      <c r="C32" s="7"/>
      <c r="D32" s="8" t="s">
        <v>57</v>
      </c>
      <c r="E32" s="8"/>
      <c r="F32" s="105" t="s">
        <v>84</v>
      </c>
      <c r="G32" s="84"/>
      <c r="H32" s="8" t="s">
        <v>58</v>
      </c>
      <c r="I32" s="7"/>
      <c r="J32" s="106">
        <v>45677</v>
      </c>
      <c r="K32" s="85"/>
    </row>
    <row r="33" spans="2:11" ht="20.100000000000001" customHeight="1" x14ac:dyDescent="0.25">
      <c r="B33" s="9"/>
      <c r="C33" s="10"/>
      <c r="D33" s="11"/>
      <c r="E33" s="11"/>
      <c r="F33" s="12"/>
      <c r="G33" s="12"/>
      <c r="H33" s="11" t="s">
        <v>59</v>
      </c>
      <c r="I33" s="10"/>
      <c r="J33" s="107" t="s">
        <v>85</v>
      </c>
      <c r="K33" s="86"/>
    </row>
    <row r="34" spans="2:11" ht="20.100000000000001" customHeight="1" x14ac:dyDescent="0.25"/>
    <row r="35" spans="2:11" ht="20.100000000000001" customHeight="1" x14ac:dyDescent="0.25">
      <c r="B35" s="93"/>
      <c r="C35" s="93"/>
      <c r="D35" s="20" t="s">
        <v>77</v>
      </c>
      <c r="E35" s="93" t="s">
        <v>78</v>
      </c>
      <c r="F35" s="93"/>
      <c r="G35" s="18" t="s">
        <v>79</v>
      </c>
      <c r="H35" s="18" t="s">
        <v>80</v>
      </c>
      <c r="I35" s="99" t="s">
        <v>42</v>
      </c>
      <c r="J35" s="99"/>
      <c r="K35" s="27" t="s">
        <v>65</v>
      </c>
    </row>
    <row r="36" spans="2:11" ht="36.6" customHeight="1" x14ac:dyDescent="0.25">
      <c r="B36" s="93">
        <v>1</v>
      </c>
      <c r="C36" s="93"/>
      <c r="D36" s="110" t="s">
        <v>96</v>
      </c>
      <c r="E36" s="111" t="s">
        <v>97</v>
      </c>
      <c r="F36" s="93"/>
      <c r="G36" s="18">
        <v>100</v>
      </c>
      <c r="H36" s="18">
        <v>2</v>
      </c>
      <c r="I36" s="91">
        <f>G36*H36</f>
        <v>200</v>
      </c>
      <c r="J36" s="92"/>
      <c r="K36" s="28"/>
    </row>
    <row r="37" spans="2:11" ht="20.100000000000001" customHeight="1" x14ac:dyDescent="0.25">
      <c r="B37" s="93">
        <v>2</v>
      </c>
      <c r="C37" s="93"/>
      <c r="D37" s="21"/>
      <c r="E37" s="93"/>
      <c r="F37" s="93"/>
      <c r="G37" s="18">
        <v>0</v>
      </c>
      <c r="H37" s="18">
        <v>2</v>
      </c>
      <c r="I37" s="91">
        <f t="shared" ref="I37:I38" si="1">G37*H37</f>
        <v>0</v>
      </c>
      <c r="J37" s="92"/>
      <c r="K37" s="28"/>
    </row>
    <row r="38" spans="2:11" ht="20.100000000000001" customHeight="1" x14ac:dyDescent="0.25">
      <c r="B38" s="93">
        <v>3</v>
      </c>
      <c r="C38" s="93"/>
      <c r="D38" s="21"/>
      <c r="E38" s="93"/>
      <c r="F38" s="93"/>
      <c r="G38" s="18">
        <v>0</v>
      </c>
      <c r="H38" s="18">
        <v>2</v>
      </c>
      <c r="I38" s="91">
        <f t="shared" si="1"/>
        <v>0</v>
      </c>
      <c r="J38" s="92"/>
      <c r="K38" s="28"/>
    </row>
    <row r="39" spans="2:11" ht="20.100000000000001" customHeight="1" x14ac:dyDescent="0.25">
      <c r="B39" s="87" t="s">
        <v>42</v>
      </c>
      <c r="C39" s="94"/>
      <c r="D39" s="94"/>
      <c r="E39" s="94"/>
      <c r="F39" s="88"/>
      <c r="G39" s="19"/>
      <c r="H39" s="19">
        <f>SUM(H21:H38)</f>
        <v>6</v>
      </c>
      <c r="I39" s="95">
        <f>SUM(I36:J38)</f>
        <v>200</v>
      </c>
      <c r="J39" s="96"/>
      <c r="K39" s="24"/>
    </row>
    <row r="40" spans="2:11" ht="20.100000000000001" customHeight="1" x14ac:dyDescent="0.25">
      <c r="B40" s="7" t="s">
        <v>74</v>
      </c>
      <c r="C40" s="7"/>
      <c r="D40" s="7"/>
      <c r="E40" s="7"/>
      <c r="F40" s="7" t="s">
        <v>49</v>
      </c>
      <c r="G40" s="7" t="s">
        <v>75</v>
      </c>
      <c r="H40" s="7"/>
      <c r="I40" s="7"/>
      <c r="J40" s="7" t="s">
        <v>51</v>
      </c>
      <c r="K40" s="7"/>
    </row>
  </sheetData>
  <mergeCells count="66">
    <mergeCell ref="B39:F39"/>
    <mergeCell ref="I39:J39"/>
    <mergeCell ref="D11:D16"/>
    <mergeCell ref="D17:D19"/>
    <mergeCell ref="E14:F14"/>
    <mergeCell ref="E15:F15"/>
    <mergeCell ref="I14:J14"/>
    <mergeCell ref="I15:J15"/>
    <mergeCell ref="B37:C37"/>
    <mergeCell ref="E37:F37"/>
    <mergeCell ref="I37:J37"/>
    <mergeCell ref="B38:C38"/>
    <mergeCell ref="E38:F38"/>
    <mergeCell ref="I38:J38"/>
    <mergeCell ref="J33:K33"/>
    <mergeCell ref="B35:C35"/>
    <mergeCell ref="E35:F35"/>
    <mergeCell ref="I35:J35"/>
    <mergeCell ref="B36:C36"/>
    <mergeCell ref="E36:F36"/>
    <mergeCell ref="I36:J36"/>
    <mergeCell ref="F30:G30"/>
    <mergeCell ref="J30:K30"/>
    <mergeCell ref="F31:G31"/>
    <mergeCell ref="J31:K31"/>
    <mergeCell ref="F32:G32"/>
    <mergeCell ref="J32:K32"/>
    <mergeCell ref="B22:F22"/>
    <mergeCell ref="G22:J22"/>
    <mergeCell ref="B23:F23"/>
    <mergeCell ref="G23:J23"/>
    <mergeCell ref="A28:K28"/>
    <mergeCell ref="B19:C19"/>
    <mergeCell ref="E19:F19"/>
    <mergeCell ref="I19:J19"/>
    <mergeCell ref="B20:F20"/>
    <mergeCell ref="I20:J20"/>
    <mergeCell ref="B17:C17"/>
    <mergeCell ref="E17:F17"/>
    <mergeCell ref="I17:J17"/>
    <mergeCell ref="B18:C18"/>
    <mergeCell ref="E18:F18"/>
    <mergeCell ref="I18:J18"/>
    <mergeCell ref="B13:C13"/>
    <mergeCell ref="E13:F13"/>
    <mergeCell ref="I13:J13"/>
    <mergeCell ref="B16:C16"/>
    <mergeCell ref="E16:F16"/>
    <mergeCell ref="I16:J16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6" type="noConversion"/>
  <pageMargins left="0.69930555555555596" right="0.69930555555555596" top="0.75" bottom="0.75" header="0.3" footer="0.3"/>
  <pageSetup paperSize="9" scale="88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291920753@qq.com</cp:lastModifiedBy>
  <cp:lastPrinted>2025-01-20T03:04:01Z</cp:lastPrinted>
  <dcterms:created xsi:type="dcterms:W3CDTF">2014-04-15T08:52:00Z</dcterms:created>
  <dcterms:modified xsi:type="dcterms:W3CDTF">2025-01-20T03:04:12Z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