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mo/Desktop/K/20230606贸促会-南美推介会/"/>
    </mc:Choice>
  </mc:AlternateContent>
  <xr:revisionPtr revIDLastSave="0" documentId="13_ncr:1_{64251745-1378-3D40-899B-1F739F0FEA2C}" xr6:coauthVersionLast="47" xr6:coauthVersionMax="47" xr10:uidLastSave="{00000000-0000-0000-0000-000000000000}"/>
  <bookViews>
    <workbookView xWindow="1280" yWindow="500" windowWidth="28040" windowHeight="15800" xr2:uid="{00000000-000D-0000-FFFF-FFFF00000000}"/>
  </bookViews>
  <sheets>
    <sheet name="会议团结算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5" l="1"/>
  <c r="I46" i="5"/>
  <c r="I45" i="5"/>
  <c r="I44" i="5"/>
  <c r="I43" i="5"/>
  <c r="I42" i="5"/>
  <c r="I41" i="5"/>
  <c r="I40" i="5"/>
  <c r="I47" i="5" s="1"/>
  <c r="I39" i="5"/>
  <c r="I38" i="5"/>
  <c r="I25" i="5"/>
</calcChain>
</file>

<file path=xl/sharedStrings.xml><?xml version="1.0" encoding="utf-8"?>
<sst xmlns="http://schemas.openxmlformats.org/spreadsheetml/2006/main" count="100" uniqueCount="80">
  <si>
    <t>项目</t>
  </si>
  <si>
    <t>内容</t>
  </si>
  <si>
    <t>单价（人民币）</t>
  </si>
  <si>
    <t>单价（美金）</t>
  </si>
  <si>
    <t>美金换算人民币</t>
  </si>
  <si>
    <t>天数</t>
  </si>
  <si>
    <t>数量</t>
  </si>
  <si>
    <t>合计</t>
  </si>
  <si>
    <t>备注</t>
  </si>
  <si>
    <t>布市大巴车</t>
  </si>
  <si>
    <t>推介会</t>
  </si>
  <si>
    <t>圣地亚哥大巴车</t>
  </si>
  <si>
    <t>水</t>
  </si>
  <si>
    <t>会议物料</t>
  </si>
  <si>
    <t>背景板</t>
  </si>
  <si>
    <t>指示易拉宝</t>
  </si>
  <si>
    <t>桌卡</t>
  </si>
  <si>
    <t>推介会&amp;洽谈</t>
  </si>
  <si>
    <t>领队费</t>
  </si>
  <si>
    <t>含踩点&amp;全程陪同2人</t>
  </si>
  <si>
    <t>场地费5日（全天）</t>
  </si>
  <si>
    <t>含税，278平方米SALÓN VERSAILLES</t>
  </si>
  <si>
    <t>场地费6日（5小时）</t>
  </si>
  <si>
    <t>VENDOME SALON 用于洽谈</t>
  </si>
  <si>
    <t>休息室6日</t>
  </si>
  <si>
    <t>ANTONIETA</t>
  </si>
  <si>
    <t>茶歇</t>
  </si>
  <si>
    <t>同声传译设备</t>
  </si>
  <si>
    <t>音响设备</t>
  </si>
  <si>
    <t>屏幕&amp;链接设备</t>
  </si>
  <si>
    <t>运输及安装拆卸&amp;技术</t>
  </si>
  <si>
    <t>包含舞台搭建</t>
  </si>
  <si>
    <t>摄影摄像</t>
  </si>
  <si>
    <t>同传人员</t>
  </si>
  <si>
    <t>按照9：00-11：00报价 提前半小时进场测试</t>
  </si>
  <si>
    <t>普通翻译</t>
  </si>
  <si>
    <t>按照11：00-13：00报价提前半小时到位</t>
  </si>
  <si>
    <t>场地费8日（全天）</t>
  </si>
  <si>
    <t>万豪酒店大宴会厅（含搭建时间）</t>
  </si>
  <si>
    <t>休息室</t>
  </si>
  <si>
    <t>舞台运输及安装拆卸&amp;技术人员</t>
  </si>
  <si>
    <t>含配合彩排</t>
  </si>
  <si>
    <t>同传差旅</t>
  </si>
  <si>
    <t>以上合计</t>
  </si>
  <si>
    <t>人民币</t>
  </si>
  <si>
    <t>公务费用</t>
  </si>
  <si>
    <t>交通</t>
  </si>
  <si>
    <t>布市会场</t>
  </si>
  <si>
    <t xml:space="preserve"> 含麦克风: 2 手持式 + 1 讲台固定式 </t>
  </si>
  <si>
    <t>LED 大屏幕 5 x 3 m</t>
  </si>
  <si>
    <t>超重费</t>
  </si>
  <si>
    <t>翻译费</t>
  </si>
  <si>
    <t>邀请函，ppt，企业介绍等</t>
  </si>
  <si>
    <t>差旅：机票酒店签证交通</t>
  </si>
  <si>
    <t>1. 饮料：咖啡、茶、矿泉水、果汁；2, 点心：曲奇饼（口味包括：椰子、燕麦蜂蜜、香草、豆粉、苋菜和奇亚籽）、开心果焦糖牛奶派、苹果布丁）。</t>
  </si>
  <si>
    <t>圣地亚哥</t>
  </si>
  <si>
    <t>含100耳机，同传间搭建，含1名同传耳机收发人员</t>
  </si>
  <si>
    <t>2名</t>
  </si>
  <si>
    <t>阿根廷-智利飞机和住宿</t>
  </si>
  <si>
    <t>贸促会南美项目费用账单</t>
  </si>
  <si>
    <t>类别</t>
  </si>
  <si>
    <t>国际快递费</t>
  </si>
  <si>
    <t>含：100幅同传接听耳机，同传间搭建等</t>
  </si>
  <si>
    <t>工行补贴款</t>
  </si>
  <si>
    <t>公务费用(优惠后)合计：</t>
  </si>
  <si>
    <t>个人费用</t>
  </si>
  <si>
    <t>贸促会成员</t>
  </si>
  <si>
    <t>4位食宿杂费</t>
  </si>
  <si>
    <t>食宿杂费*4人（不含机票）</t>
  </si>
  <si>
    <t>企业嘉宾</t>
  </si>
  <si>
    <t>首旅集团</t>
  </si>
  <si>
    <t>食宿杂+机票+签证</t>
  </si>
  <si>
    <t>首旅旅行</t>
  </si>
  <si>
    <t>首农</t>
  </si>
  <si>
    <t>食宿杂+签证</t>
  </si>
  <si>
    <t>二商</t>
  </si>
  <si>
    <t>北汽</t>
  </si>
  <si>
    <t>北汽福田</t>
  </si>
  <si>
    <t>个人费用合计：</t>
  </si>
  <si>
    <t>整体费用共计：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</si>
</sst>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等线"/>
      <family val="2"/>
      <scheme val="minor"/>
    </font>
    <font>
      <sz val="15.75"/>
      <color rgb="FF00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1.75"/>
      <color rgb="FF000000"/>
      <name val="微软雅黑"/>
      <family val="2"/>
      <charset val="134"/>
    </font>
    <font>
      <b/>
      <sz val="15.75"/>
      <color rgb="FF000000"/>
      <name val="微软雅黑"/>
      <family val="2"/>
      <charset val="134"/>
    </font>
    <font>
      <sz val="15.75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ED4A4"/>
      </patternFill>
    </fill>
    <fill>
      <patternFill patternType="solid">
        <fgColor rgb="FFFED4A4"/>
      </patternFill>
    </fill>
    <fill>
      <patternFill patternType="solid">
        <fgColor rgb="FFFED4A4"/>
      </patternFill>
    </fill>
    <fill>
      <patternFill patternType="solid">
        <fgColor rgb="FF7EDAFB"/>
      </patternFill>
    </fill>
    <fill>
      <patternFill patternType="solid">
        <fgColor rgb="FF7EDAFB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26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0CD1-CA8B-8640-B286-27CF1645C1AA}">
  <sheetPr>
    <outlinePr summaryBelow="0" summaryRight="0"/>
  </sheetPr>
  <dimension ref="A1:K48"/>
  <sheetViews>
    <sheetView tabSelected="1" topLeftCell="A30" workbookViewId="0">
      <selection activeCell="F53" sqref="F53"/>
    </sheetView>
  </sheetViews>
  <sheetFormatPr baseColWidth="10" defaultColWidth="14" defaultRowHeight="13"/>
  <cols>
    <col min="1" max="1" width="20" customWidth="1"/>
    <col min="2" max="2" width="25" customWidth="1"/>
    <col min="3" max="3" width="42" customWidth="1"/>
    <col min="4" max="6" width="23" customWidth="1"/>
    <col min="7" max="8" width="15" customWidth="1"/>
    <col min="9" max="9" width="27" customWidth="1"/>
    <col min="10" max="10" width="38" customWidth="1"/>
    <col min="11" max="11" width="32" customWidth="1"/>
  </cols>
  <sheetData>
    <row r="1" spans="1:11" ht="31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23">
      <c r="A2" s="3" t="s">
        <v>60</v>
      </c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1"/>
    </row>
    <row r="3" spans="1:11" ht="23">
      <c r="A3" s="5" t="s">
        <v>45</v>
      </c>
      <c r="B3" s="6" t="s">
        <v>46</v>
      </c>
      <c r="C3" s="7" t="s">
        <v>9</v>
      </c>
      <c r="D3" s="7"/>
      <c r="E3" s="7">
        <v>800</v>
      </c>
      <c r="F3" s="7">
        <v>5538.4</v>
      </c>
      <c r="G3" s="7">
        <v>1</v>
      </c>
      <c r="H3" s="7">
        <v>1</v>
      </c>
      <c r="I3" s="7">
        <v>5538.4</v>
      </c>
      <c r="J3" s="8" t="s">
        <v>10</v>
      </c>
    </row>
    <row r="4" spans="1:11" ht="23">
      <c r="A4" s="5"/>
      <c r="B4" s="6"/>
      <c r="C4" s="7" t="s">
        <v>11</v>
      </c>
      <c r="D4" s="7"/>
      <c r="E4" s="7">
        <v>800</v>
      </c>
      <c r="F4" s="7">
        <v>5538.4</v>
      </c>
      <c r="G4" s="7">
        <v>1</v>
      </c>
      <c r="H4" s="7">
        <v>1</v>
      </c>
      <c r="I4" s="7">
        <v>5538.4</v>
      </c>
      <c r="J4" s="8" t="s">
        <v>10</v>
      </c>
    </row>
    <row r="5" spans="1:11" ht="23">
      <c r="A5" s="5"/>
      <c r="B5" s="6" t="s">
        <v>13</v>
      </c>
      <c r="C5" s="7" t="s">
        <v>14</v>
      </c>
      <c r="D5" s="7">
        <v>3000</v>
      </c>
      <c r="E5" s="7"/>
      <c r="F5" s="7">
        <v>0</v>
      </c>
      <c r="G5" s="7">
        <v>1</v>
      </c>
      <c r="H5" s="7">
        <v>2</v>
      </c>
      <c r="I5" s="7">
        <v>6000</v>
      </c>
      <c r="J5" s="8"/>
    </row>
    <row r="6" spans="1:11" ht="23">
      <c r="A6" s="5"/>
      <c r="B6" s="6"/>
      <c r="C6" s="7" t="s">
        <v>15</v>
      </c>
      <c r="D6" s="7">
        <v>200</v>
      </c>
      <c r="E6" s="7"/>
      <c r="F6" s="7">
        <v>0</v>
      </c>
      <c r="G6" s="7">
        <v>1</v>
      </c>
      <c r="H6" s="7">
        <v>10</v>
      </c>
      <c r="I6" s="7">
        <v>2000</v>
      </c>
      <c r="J6" s="8"/>
    </row>
    <row r="7" spans="1:11" ht="23">
      <c r="A7" s="5"/>
      <c r="B7" s="6"/>
      <c r="C7" s="7" t="s">
        <v>16</v>
      </c>
      <c r="D7" s="7">
        <v>8</v>
      </c>
      <c r="E7" s="7"/>
      <c r="F7" s="7">
        <v>0</v>
      </c>
      <c r="G7" s="7">
        <v>1</v>
      </c>
      <c r="H7" s="7">
        <v>200</v>
      </c>
      <c r="I7" s="7">
        <v>1600</v>
      </c>
      <c r="J7" s="8" t="s">
        <v>17</v>
      </c>
    </row>
    <row r="8" spans="1:11" ht="23">
      <c r="A8" s="5"/>
      <c r="B8" s="6"/>
      <c r="C8" s="7" t="s">
        <v>50</v>
      </c>
      <c r="D8" s="7">
        <v>3000</v>
      </c>
      <c r="E8" s="7"/>
      <c r="F8" s="7">
        <v>0</v>
      </c>
      <c r="G8" s="7">
        <v>1</v>
      </c>
      <c r="H8" s="7">
        <v>1</v>
      </c>
      <c r="I8" s="7">
        <v>3000</v>
      </c>
      <c r="J8" s="8"/>
    </row>
    <row r="9" spans="1:11" ht="23">
      <c r="A9" s="5"/>
      <c r="B9" s="6"/>
      <c r="C9" s="7" t="s">
        <v>61</v>
      </c>
      <c r="D9" s="7">
        <v>1000</v>
      </c>
      <c r="E9" s="7"/>
      <c r="F9" s="7">
        <v>0</v>
      </c>
      <c r="G9" s="7">
        <v>1</v>
      </c>
      <c r="H9" s="7">
        <v>1</v>
      </c>
      <c r="I9" s="7">
        <v>1000</v>
      </c>
      <c r="J9" s="8"/>
    </row>
    <row r="10" spans="1:11" ht="23">
      <c r="A10" s="5"/>
      <c r="B10" s="6"/>
      <c r="C10" s="7" t="s">
        <v>51</v>
      </c>
      <c r="D10" s="7">
        <v>20000</v>
      </c>
      <c r="E10" s="7"/>
      <c r="F10" s="7">
        <v>0</v>
      </c>
      <c r="G10" s="7">
        <v>1</v>
      </c>
      <c r="H10" s="7">
        <v>1</v>
      </c>
      <c r="I10" s="7">
        <v>20000</v>
      </c>
      <c r="J10" s="8" t="s">
        <v>52</v>
      </c>
    </row>
    <row r="11" spans="1:11" ht="23">
      <c r="A11" s="5"/>
      <c r="B11" s="9" t="s">
        <v>18</v>
      </c>
      <c r="C11" s="7" t="s">
        <v>19</v>
      </c>
      <c r="D11" s="7">
        <v>62000</v>
      </c>
      <c r="E11" s="7"/>
      <c r="F11" s="7">
        <v>0</v>
      </c>
      <c r="G11" s="7">
        <v>1</v>
      </c>
      <c r="H11" s="7">
        <v>1</v>
      </c>
      <c r="I11" s="7">
        <v>62000</v>
      </c>
      <c r="J11" s="8" t="s">
        <v>53</v>
      </c>
    </row>
    <row r="12" spans="1:11" ht="38">
      <c r="A12" s="5"/>
      <c r="B12" s="10" t="s">
        <v>47</v>
      </c>
      <c r="C12" s="7" t="s">
        <v>20</v>
      </c>
      <c r="D12" s="7"/>
      <c r="E12" s="7">
        <v>8500</v>
      </c>
      <c r="F12" s="7">
        <v>58845.5</v>
      </c>
      <c r="G12" s="7">
        <v>1</v>
      </c>
      <c r="H12" s="7">
        <v>1</v>
      </c>
      <c r="I12" s="7">
        <v>58845.5</v>
      </c>
      <c r="J12" s="8" t="s">
        <v>21</v>
      </c>
    </row>
    <row r="13" spans="1:11" ht="38">
      <c r="A13" s="5"/>
      <c r="B13" s="10"/>
      <c r="C13" s="7" t="s">
        <v>22</v>
      </c>
      <c r="D13" s="7"/>
      <c r="E13" s="7">
        <v>6500</v>
      </c>
      <c r="F13" s="7">
        <v>44999.5</v>
      </c>
      <c r="G13" s="7">
        <v>1</v>
      </c>
      <c r="H13" s="7">
        <v>1</v>
      </c>
      <c r="I13" s="7">
        <v>44999.5</v>
      </c>
      <c r="J13" s="8" t="s">
        <v>21</v>
      </c>
    </row>
    <row r="14" spans="1:11" ht="23">
      <c r="A14" s="5"/>
      <c r="B14" s="10"/>
      <c r="C14" s="7" t="s">
        <v>22</v>
      </c>
      <c r="D14" s="7"/>
      <c r="E14" s="7">
        <v>2000</v>
      </c>
      <c r="F14" s="7">
        <v>13846</v>
      </c>
      <c r="G14" s="7">
        <v>1</v>
      </c>
      <c r="H14" s="7">
        <v>1</v>
      </c>
      <c r="I14" s="7">
        <v>13846</v>
      </c>
      <c r="J14" s="8" t="s">
        <v>23</v>
      </c>
    </row>
    <row r="15" spans="1:11" ht="23">
      <c r="A15" s="5"/>
      <c r="B15" s="10"/>
      <c r="C15" s="7" t="s">
        <v>24</v>
      </c>
      <c r="D15" s="7"/>
      <c r="E15" s="7">
        <v>1200</v>
      </c>
      <c r="F15" s="7">
        <v>8307.6</v>
      </c>
      <c r="G15" s="7">
        <v>1</v>
      </c>
      <c r="H15" s="7">
        <v>1</v>
      </c>
      <c r="I15" s="7">
        <v>8307.6</v>
      </c>
      <c r="J15" s="11" t="s">
        <v>25</v>
      </c>
    </row>
    <row r="16" spans="1:11" ht="23">
      <c r="A16" s="5"/>
      <c r="B16" s="10"/>
      <c r="C16" s="7" t="s">
        <v>12</v>
      </c>
      <c r="D16" s="7"/>
      <c r="E16" s="7">
        <v>1</v>
      </c>
      <c r="F16" s="7">
        <v>6.92</v>
      </c>
      <c r="G16" s="7">
        <v>1</v>
      </c>
      <c r="H16" s="7">
        <v>150</v>
      </c>
      <c r="I16" s="7">
        <v>1038.45</v>
      </c>
      <c r="J16" s="8"/>
    </row>
    <row r="17" spans="1:10" ht="95">
      <c r="A17" s="5"/>
      <c r="B17" s="10"/>
      <c r="C17" s="7" t="s">
        <v>26</v>
      </c>
      <c r="D17" s="7"/>
      <c r="E17" s="7">
        <v>26</v>
      </c>
      <c r="F17" s="7">
        <v>180</v>
      </c>
      <c r="G17" s="7">
        <v>1</v>
      </c>
      <c r="H17" s="7">
        <v>100</v>
      </c>
      <c r="I17" s="7">
        <v>17999.8</v>
      </c>
      <c r="J17" s="8" t="s">
        <v>54</v>
      </c>
    </row>
    <row r="18" spans="1:10" ht="38">
      <c r="A18" s="5"/>
      <c r="B18" s="10"/>
      <c r="C18" s="7" t="s">
        <v>27</v>
      </c>
      <c r="D18" s="7"/>
      <c r="E18" s="7">
        <v>2500</v>
      </c>
      <c r="F18" s="7">
        <v>17307.5</v>
      </c>
      <c r="G18" s="7">
        <v>1</v>
      </c>
      <c r="H18" s="7">
        <v>1</v>
      </c>
      <c r="I18" s="7">
        <v>17307.5</v>
      </c>
      <c r="J18" s="8" t="s">
        <v>62</v>
      </c>
    </row>
    <row r="19" spans="1:10" ht="38">
      <c r="A19" s="5"/>
      <c r="B19" s="10"/>
      <c r="C19" s="7" t="s">
        <v>28</v>
      </c>
      <c r="D19" s="7"/>
      <c r="E19" s="7">
        <v>2000</v>
      </c>
      <c r="F19" s="7">
        <v>13846</v>
      </c>
      <c r="G19" s="7">
        <v>1</v>
      </c>
      <c r="H19" s="7">
        <v>1</v>
      </c>
      <c r="I19" s="7">
        <v>13846</v>
      </c>
      <c r="J19" s="8" t="s">
        <v>48</v>
      </c>
    </row>
    <row r="20" spans="1:10" ht="23">
      <c r="A20" s="5"/>
      <c r="B20" s="10"/>
      <c r="C20" s="7" t="s">
        <v>29</v>
      </c>
      <c r="D20" s="7"/>
      <c r="E20" s="7">
        <v>4950</v>
      </c>
      <c r="F20" s="7">
        <v>34268.85</v>
      </c>
      <c r="G20" s="7">
        <v>1</v>
      </c>
      <c r="H20" s="7">
        <v>1</v>
      </c>
      <c r="I20" s="7">
        <v>34268.85</v>
      </c>
      <c r="J20" s="8" t="s">
        <v>49</v>
      </c>
    </row>
    <row r="21" spans="1:10" ht="23">
      <c r="A21" s="5"/>
      <c r="B21" s="10"/>
      <c r="C21" s="7" t="s">
        <v>30</v>
      </c>
      <c r="D21" s="7"/>
      <c r="E21" s="7">
        <v>3500</v>
      </c>
      <c r="F21" s="7">
        <v>24230.5</v>
      </c>
      <c r="G21" s="7">
        <v>1</v>
      </c>
      <c r="H21" s="7">
        <v>1</v>
      </c>
      <c r="I21" s="7">
        <v>24230.5</v>
      </c>
      <c r="J21" s="8" t="s">
        <v>31</v>
      </c>
    </row>
    <row r="22" spans="1:10" ht="23">
      <c r="A22" s="5"/>
      <c r="B22" s="10"/>
      <c r="C22" s="7" t="s">
        <v>32</v>
      </c>
      <c r="D22" s="7"/>
      <c r="E22" s="7">
        <v>800</v>
      </c>
      <c r="F22" s="7">
        <v>5538.4</v>
      </c>
      <c r="G22" s="7">
        <v>2</v>
      </c>
      <c r="H22" s="7">
        <v>1</v>
      </c>
      <c r="I22" s="7">
        <v>11076.8</v>
      </c>
      <c r="J22" s="8" t="s">
        <v>57</v>
      </c>
    </row>
    <row r="23" spans="1:10" ht="38">
      <c r="A23" s="5"/>
      <c r="B23" s="10"/>
      <c r="C23" s="7" t="s">
        <v>33</v>
      </c>
      <c r="D23" s="7"/>
      <c r="E23" s="7">
        <v>800</v>
      </c>
      <c r="F23" s="7">
        <v>5538.4</v>
      </c>
      <c r="G23" s="7">
        <v>1</v>
      </c>
      <c r="H23" s="7">
        <v>2</v>
      </c>
      <c r="I23" s="7">
        <v>11076.8</v>
      </c>
      <c r="J23" s="8" t="s">
        <v>34</v>
      </c>
    </row>
    <row r="24" spans="1:10" ht="38">
      <c r="A24" s="5"/>
      <c r="B24" s="10"/>
      <c r="C24" s="7" t="s">
        <v>35</v>
      </c>
      <c r="D24" s="7"/>
      <c r="E24" s="7">
        <v>220</v>
      </c>
      <c r="F24" s="7">
        <v>1523.06</v>
      </c>
      <c r="G24" s="7">
        <v>1</v>
      </c>
      <c r="H24" s="7">
        <v>9</v>
      </c>
      <c r="I24" s="7">
        <v>13707.54</v>
      </c>
      <c r="J24" s="8" t="s">
        <v>36</v>
      </c>
    </row>
    <row r="25" spans="1:10" ht="38" customHeight="1">
      <c r="A25" s="5"/>
      <c r="B25" s="10"/>
      <c r="C25" s="7" t="s">
        <v>63</v>
      </c>
      <c r="D25" s="7"/>
      <c r="E25" s="7">
        <v>3000</v>
      </c>
      <c r="F25" s="7">
        <v>21270</v>
      </c>
      <c r="G25" s="7">
        <v>1</v>
      </c>
      <c r="H25" s="7">
        <v>1</v>
      </c>
      <c r="I25" s="7">
        <f>F25*G25*H25</f>
        <v>21270</v>
      </c>
      <c r="J25" s="8"/>
    </row>
    <row r="26" spans="1:10" ht="23">
      <c r="A26" s="5"/>
      <c r="B26" s="6" t="s">
        <v>55</v>
      </c>
      <c r="C26" s="7" t="s">
        <v>37</v>
      </c>
      <c r="D26" s="7"/>
      <c r="E26" s="7">
        <v>12350</v>
      </c>
      <c r="F26" s="7">
        <v>85499.05</v>
      </c>
      <c r="G26" s="7">
        <v>1</v>
      </c>
      <c r="H26" s="7">
        <v>1</v>
      </c>
      <c r="I26" s="7">
        <v>85499.05</v>
      </c>
      <c r="J26" s="8" t="s">
        <v>38</v>
      </c>
    </row>
    <row r="27" spans="1:10" ht="23">
      <c r="A27" s="5"/>
      <c r="B27" s="6"/>
      <c r="C27" s="7" t="s">
        <v>39</v>
      </c>
      <c r="D27" s="7"/>
      <c r="E27" s="7">
        <v>1850</v>
      </c>
      <c r="F27" s="7">
        <v>12807.55</v>
      </c>
      <c r="G27" s="7">
        <v>1</v>
      </c>
      <c r="H27" s="7">
        <v>1</v>
      </c>
      <c r="I27" s="7">
        <v>12807.55</v>
      </c>
      <c r="J27" s="8"/>
    </row>
    <row r="28" spans="1:10" ht="23">
      <c r="A28" s="5"/>
      <c r="B28" s="6"/>
      <c r="C28" s="7" t="s">
        <v>12</v>
      </c>
      <c r="D28" s="7"/>
      <c r="E28" s="7">
        <v>1</v>
      </c>
      <c r="F28" s="7">
        <v>6.92</v>
      </c>
      <c r="G28" s="7">
        <v>1</v>
      </c>
      <c r="H28" s="7">
        <v>150</v>
      </c>
      <c r="I28" s="7">
        <v>1038.45</v>
      </c>
      <c r="J28" s="8"/>
    </row>
    <row r="29" spans="1:10" ht="23">
      <c r="A29" s="5"/>
      <c r="B29" s="6"/>
      <c r="C29" s="7" t="s">
        <v>26</v>
      </c>
      <c r="D29" s="7"/>
      <c r="E29" s="7">
        <v>20</v>
      </c>
      <c r="F29" s="7">
        <v>138.46</v>
      </c>
      <c r="G29" s="7">
        <v>1</v>
      </c>
      <c r="H29" s="7">
        <v>100</v>
      </c>
      <c r="I29" s="7">
        <v>13846</v>
      </c>
      <c r="J29" s="12"/>
    </row>
    <row r="30" spans="1:10" ht="38">
      <c r="A30" s="5"/>
      <c r="B30" s="6"/>
      <c r="C30" s="7" t="s">
        <v>27</v>
      </c>
      <c r="D30" s="7"/>
      <c r="E30" s="7">
        <v>2260</v>
      </c>
      <c r="F30" s="7">
        <v>15645.98</v>
      </c>
      <c r="G30" s="7">
        <v>1</v>
      </c>
      <c r="H30" s="7">
        <v>1</v>
      </c>
      <c r="I30" s="7">
        <v>15645.98</v>
      </c>
      <c r="J30" s="8" t="s">
        <v>56</v>
      </c>
    </row>
    <row r="31" spans="1:10" ht="23">
      <c r="A31" s="5"/>
      <c r="B31" s="6"/>
      <c r="C31" s="7" t="s">
        <v>28</v>
      </c>
      <c r="D31" s="7"/>
      <c r="E31" s="7">
        <v>3000</v>
      </c>
      <c r="F31" s="7">
        <v>20769</v>
      </c>
      <c r="G31" s="7">
        <v>1</v>
      </c>
      <c r="H31" s="7">
        <v>1</v>
      </c>
      <c r="I31" s="7">
        <v>20769</v>
      </c>
      <c r="J31" s="8"/>
    </row>
    <row r="32" spans="1:10" ht="23">
      <c r="A32" s="5"/>
      <c r="B32" s="6"/>
      <c r="C32" s="7" t="s">
        <v>29</v>
      </c>
      <c r="D32" s="7"/>
      <c r="E32" s="7">
        <v>5500</v>
      </c>
      <c r="F32" s="7">
        <v>38076.5</v>
      </c>
      <c r="G32" s="7">
        <v>1</v>
      </c>
      <c r="H32" s="7">
        <v>1</v>
      </c>
      <c r="I32" s="7">
        <v>38076.5</v>
      </c>
      <c r="J32" s="8" t="s">
        <v>49</v>
      </c>
    </row>
    <row r="33" spans="1:10" ht="48">
      <c r="A33" s="5"/>
      <c r="B33" s="6"/>
      <c r="C33" s="13" t="s">
        <v>40</v>
      </c>
      <c r="D33" s="7"/>
      <c r="E33" s="7">
        <v>3500</v>
      </c>
      <c r="F33" s="7">
        <v>24230.5</v>
      </c>
      <c r="G33" s="7">
        <v>1</v>
      </c>
      <c r="H33" s="7">
        <v>1</v>
      </c>
      <c r="I33" s="7">
        <v>24230.5</v>
      </c>
      <c r="J33" s="8" t="s">
        <v>41</v>
      </c>
    </row>
    <row r="34" spans="1:10" ht="23">
      <c r="A34" s="5"/>
      <c r="B34" s="6"/>
      <c r="C34" s="7" t="s">
        <v>32</v>
      </c>
      <c r="D34" s="7"/>
      <c r="E34" s="7">
        <v>800</v>
      </c>
      <c r="F34" s="7">
        <v>5538.4</v>
      </c>
      <c r="G34" s="7">
        <v>1</v>
      </c>
      <c r="H34" s="7">
        <v>2</v>
      </c>
      <c r="I34" s="7">
        <v>11076.8</v>
      </c>
      <c r="J34" s="8" t="s">
        <v>57</v>
      </c>
    </row>
    <row r="35" spans="1:10" ht="23">
      <c r="A35" s="5"/>
      <c r="B35" s="6"/>
      <c r="C35" s="7" t="s">
        <v>33</v>
      </c>
      <c r="D35" s="7"/>
      <c r="E35" s="7">
        <v>800</v>
      </c>
      <c r="F35" s="7">
        <v>5538.4</v>
      </c>
      <c r="G35" s="7">
        <v>1</v>
      </c>
      <c r="H35" s="7">
        <v>2</v>
      </c>
      <c r="I35" s="7">
        <v>11076.8</v>
      </c>
      <c r="J35" s="8"/>
    </row>
    <row r="36" spans="1:10" ht="23">
      <c r="A36" s="5"/>
      <c r="B36" s="6"/>
      <c r="C36" s="7" t="s">
        <v>35</v>
      </c>
      <c r="D36" s="7"/>
      <c r="E36" s="7">
        <v>220</v>
      </c>
      <c r="F36" s="7">
        <v>1523.06</v>
      </c>
      <c r="G36" s="7">
        <v>1</v>
      </c>
      <c r="H36" s="7">
        <v>9</v>
      </c>
      <c r="I36" s="7">
        <v>13707.54</v>
      </c>
      <c r="J36" s="8"/>
    </row>
    <row r="37" spans="1:10" ht="23">
      <c r="A37" s="5"/>
      <c r="B37" s="6"/>
      <c r="C37" s="7" t="s">
        <v>42</v>
      </c>
      <c r="D37" s="7"/>
      <c r="E37" s="7">
        <v>500</v>
      </c>
      <c r="F37" s="7">
        <v>3461.5</v>
      </c>
      <c r="G37" s="7">
        <v>1</v>
      </c>
      <c r="H37" s="7">
        <v>1</v>
      </c>
      <c r="I37" s="7">
        <v>3461.5</v>
      </c>
      <c r="J37" s="8" t="s">
        <v>58</v>
      </c>
    </row>
    <row r="38" spans="1:10" ht="23">
      <c r="A38" s="5"/>
      <c r="B38" s="14" t="s">
        <v>43</v>
      </c>
      <c r="C38" s="14"/>
      <c r="D38" s="14"/>
      <c r="E38" s="14"/>
      <c r="F38" s="14"/>
      <c r="G38" s="14"/>
      <c r="H38" s="14"/>
      <c r="I38" s="4">
        <f>628463.31+21270</f>
        <v>649733.31000000006</v>
      </c>
      <c r="J38" s="15" t="s">
        <v>44</v>
      </c>
    </row>
    <row r="39" spans="1:10" ht="23">
      <c r="A39" s="5"/>
      <c r="B39" s="16" t="s">
        <v>64</v>
      </c>
      <c r="C39" s="16"/>
      <c r="D39" s="16"/>
      <c r="E39" s="16"/>
      <c r="F39" s="16"/>
      <c r="G39" s="16"/>
      <c r="H39" s="16"/>
      <c r="I39" s="17">
        <f>620000+21270</f>
        <v>641270</v>
      </c>
      <c r="J39" s="18" t="s">
        <v>44</v>
      </c>
    </row>
    <row r="40" spans="1:10" ht="27" customHeight="1">
      <c r="A40" s="14" t="s">
        <v>65</v>
      </c>
      <c r="B40" s="19" t="s">
        <v>66</v>
      </c>
      <c r="C40" s="7" t="s">
        <v>67</v>
      </c>
      <c r="D40" s="20"/>
      <c r="E40" s="21">
        <v>1644</v>
      </c>
      <c r="F40" s="21">
        <v>11662.2</v>
      </c>
      <c r="G40" s="21">
        <v>1</v>
      </c>
      <c r="H40" s="21">
        <v>4</v>
      </c>
      <c r="I40" s="21">
        <f t="shared" ref="I40:I46" si="0">F40*G40*H40</f>
        <v>46648.800000000003</v>
      </c>
      <c r="J40" s="8" t="s">
        <v>68</v>
      </c>
    </row>
    <row r="41" spans="1:10" ht="27" customHeight="1">
      <c r="A41" s="14"/>
      <c r="B41" s="14" t="s">
        <v>69</v>
      </c>
      <c r="C41" s="7" t="s">
        <v>70</v>
      </c>
      <c r="D41" s="20"/>
      <c r="E41" s="20"/>
      <c r="F41" s="21">
        <v>59809</v>
      </c>
      <c r="G41" s="21">
        <v>1</v>
      </c>
      <c r="H41" s="21">
        <v>1</v>
      </c>
      <c r="I41" s="21">
        <f t="shared" si="0"/>
        <v>59809</v>
      </c>
      <c r="J41" s="8" t="s">
        <v>71</v>
      </c>
    </row>
    <row r="42" spans="1:10" ht="27" customHeight="1">
      <c r="A42" s="14"/>
      <c r="B42" s="14"/>
      <c r="C42" s="7" t="s">
        <v>72</v>
      </c>
      <c r="D42" s="20"/>
      <c r="E42" s="20"/>
      <c r="F42" s="21">
        <v>91584.8</v>
      </c>
      <c r="G42" s="21">
        <v>1</v>
      </c>
      <c r="H42" s="21">
        <v>1</v>
      </c>
      <c r="I42" s="21">
        <f t="shared" si="0"/>
        <v>91584.8</v>
      </c>
      <c r="J42" s="8" t="s">
        <v>71</v>
      </c>
    </row>
    <row r="43" spans="1:10" ht="27" customHeight="1">
      <c r="A43" s="14"/>
      <c r="B43" s="14"/>
      <c r="C43" s="7" t="s">
        <v>73</v>
      </c>
      <c r="D43" s="20"/>
      <c r="E43" s="20"/>
      <c r="F43" s="21">
        <v>15822</v>
      </c>
      <c r="G43" s="21">
        <v>1</v>
      </c>
      <c r="H43" s="21">
        <v>1</v>
      </c>
      <c r="I43" s="21">
        <f t="shared" si="0"/>
        <v>15822</v>
      </c>
      <c r="J43" s="8" t="s">
        <v>74</v>
      </c>
    </row>
    <row r="44" spans="1:10" ht="27" customHeight="1">
      <c r="A44" s="14"/>
      <c r="B44" s="14"/>
      <c r="C44" s="7" t="s">
        <v>75</v>
      </c>
      <c r="D44" s="20"/>
      <c r="E44" s="20"/>
      <c r="F44" s="21">
        <v>15822</v>
      </c>
      <c r="G44" s="21">
        <v>1</v>
      </c>
      <c r="H44" s="21">
        <v>1</v>
      </c>
      <c r="I44" s="21">
        <f t="shared" si="0"/>
        <v>15822</v>
      </c>
      <c r="J44" s="8" t="s">
        <v>74</v>
      </c>
    </row>
    <row r="45" spans="1:10" ht="27" customHeight="1">
      <c r="A45" s="14"/>
      <c r="B45" s="14"/>
      <c r="C45" s="7" t="s">
        <v>76</v>
      </c>
      <c r="D45" s="20"/>
      <c r="E45" s="20"/>
      <c r="F45" s="21">
        <v>13640.08</v>
      </c>
      <c r="G45" s="21">
        <v>1</v>
      </c>
      <c r="H45" s="21">
        <v>1</v>
      </c>
      <c r="I45" s="21">
        <f t="shared" si="0"/>
        <v>13640.08</v>
      </c>
      <c r="J45" s="8" t="s">
        <v>74</v>
      </c>
    </row>
    <row r="46" spans="1:10" ht="27" customHeight="1">
      <c r="A46" s="14"/>
      <c r="B46" s="14"/>
      <c r="C46" s="7" t="s">
        <v>77</v>
      </c>
      <c r="D46" s="20"/>
      <c r="E46" s="20"/>
      <c r="F46" s="21">
        <v>56762.92</v>
      </c>
      <c r="G46" s="21">
        <v>1</v>
      </c>
      <c r="H46" s="21">
        <v>1</v>
      </c>
      <c r="I46" s="21">
        <f t="shared" si="0"/>
        <v>56762.92</v>
      </c>
      <c r="J46" s="8" t="s">
        <v>71</v>
      </c>
    </row>
    <row r="47" spans="1:10" ht="27" customHeight="1">
      <c r="A47" s="14"/>
      <c r="B47" s="16" t="s">
        <v>78</v>
      </c>
      <c r="C47" s="16"/>
      <c r="D47" s="16"/>
      <c r="E47" s="16"/>
      <c r="F47" s="16"/>
      <c r="G47" s="16"/>
      <c r="H47" s="16"/>
      <c r="I47" s="22">
        <f>SUM(I40:I46)</f>
        <v>300089.59999999998</v>
      </c>
      <c r="J47" s="18" t="s">
        <v>44</v>
      </c>
    </row>
    <row r="48" spans="1:10" ht="27" customHeight="1">
      <c r="A48" s="23" t="s">
        <v>79</v>
      </c>
      <c r="B48" s="23"/>
      <c r="C48" s="23"/>
      <c r="D48" s="23"/>
      <c r="E48" s="23"/>
      <c r="F48" s="23"/>
      <c r="G48" s="23"/>
      <c r="H48" s="23"/>
      <c r="I48" s="24">
        <f>I39+I47</f>
        <v>941359.6</v>
      </c>
      <c r="J48" s="25" t="s">
        <v>44</v>
      </c>
    </row>
  </sheetData>
  <mergeCells count="12">
    <mergeCell ref="A1:J1"/>
    <mergeCell ref="A48:H48"/>
    <mergeCell ref="B12:B25"/>
    <mergeCell ref="B39:H39"/>
    <mergeCell ref="B38:H38"/>
    <mergeCell ref="B26:B37"/>
    <mergeCell ref="A3:A39"/>
    <mergeCell ref="B3:B4"/>
    <mergeCell ref="B5:B10"/>
    <mergeCell ref="B41:B46"/>
    <mergeCell ref="B47:H47"/>
    <mergeCell ref="A40:A4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会议团结算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刘雅鑫</cp:lastModifiedBy>
  <dcterms:created xsi:type="dcterms:W3CDTF">2023-09-19T14:31:40Z</dcterms:created>
  <dcterms:modified xsi:type="dcterms:W3CDTF">2023-09-19T14:31:46Z</dcterms:modified>
</cp:coreProperties>
</file>