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<sst xmlns="http://schemas.openxmlformats.org/spreadsheetml/2006/main" count="178" uniqueCount="127">
  <si>
    <t>【借款报销单】</t>
  </si>
  <si>
    <t>团号：HMOA-250421-SXY894</t>
  </si>
  <si>
    <t>会议日期：2024年4月20-22日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</si>
  <si>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</si>
  <si>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</si>
  <si>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</si>
  <si>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</si>
  <si>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</si>
  <si>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</si>
  <si>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</si>
  <si>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</si>
  <si>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</si>
  <si>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</si>
  <si>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</si>
  <si>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</si>
  <si>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</si>
  <si>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</si>
  <si>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</si>
  <si>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</si>
  <si>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</si>
  <si>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</si>
  <si>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</si>
  <si>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</si>
  <si>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</si>
  <si>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</si>
  <si>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林起新烧腊专门店餐费</t>
  </si>
  <si>
    <t>需提供刷卡联、菜单（小票）</t>
  </si>
  <si>
    <t>兰巴赫餐费</t>
  </si>
  <si>
    <t>喜茶餐费</t>
  </si>
  <si>
    <t>Cilan餐费</t>
  </si>
  <si>
    <t>MINT餐费</t>
  </si>
  <si>
    <t>上金雀华餐费</t>
  </si>
  <si>
    <t>沃歌斯餐费</t>
  </si>
  <si>
    <t>宝莱纳餐费</t>
  </si>
  <si>
    <t>BAKER &amp; SPICE餐费</t>
  </si>
  <si>
    <t>侎唛食厂餐费</t>
  </si>
  <si>
    <t>跑马场三明治餐费</t>
  </si>
  <si>
    <t>TAPA TAPA餐费</t>
  </si>
  <si>
    <t>阿嫲手作餐费</t>
  </si>
  <si>
    <t>星巴克餐费</t>
  </si>
  <si>
    <t xml:space="preserve">喜茶餐费 </t>
  </si>
  <si>
    <t>FLOATING kitchen餐费</t>
  </si>
  <si>
    <t xml:space="preserve">霸王茶姬餐费 </t>
  </si>
  <si>
    <t>胡麻</t>
  </si>
  <si>
    <t>江南里黑金</t>
  </si>
  <si>
    <t>肯德基餐费</t>
  </si>
  <si>
    <t>VINO餐费</t>
  </si>
  <si>
    <t>WAGAS餐费</t>
  </si>
  <si>
    <t>JUJU BOY 卤肉饭</t>
  </si>
  <si>
    <t>必胜客</t>
  </si>
  <si>
    <t>顺德</t>
  </si>
  <si>
    <t>沙野轻食</t>
  </si>
  <si>
    <t>美泰美家餐饮</t>
  </si>
  <si>
    <t>泰狮</t>
  </si>
  <si>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Calibri"/>
        <charset val="134"/>
      </rPr>
      <t>chills</t>
    </r>
    <r>
      <rPr>
        <sz val="10.5"/>
        <color theme="1"/>
        <rFont val="宋体"/>
        <charset val="134"/>
      </rPr>
      <t>餐厅</t>
    </r>
  </si>
  <si>
    <t>胡麻餐费</t>
  </si>
  <si>
    <t>活动餐费合计</t>
  </si>
  <si>
    <t>现地采买费用</t>
  </si>
  <si>
    <t>优沃森超市</t>
  </si>
  <si>
    <t>尽量提供可用的原始发票，发票项目不可用的，且开票需要加收税点的可以不提供原始发票。网上交易均需提供交易截图。</t>
  </si>
  <si>
    <t>山姆哈根达斯</t>
  </si>
  <si>
    <t>山姆手套</t>
  </si>
  <si>
    <t>潘甬兴糕点</t>
  </si>
  <si>
    <t>充电宝租赁</t>
  </si>
  <si>
    <t>盒马采购</t>
  </si>
  <si>
    <t>矿泉水</t>
  </si>
  <si>
    <t>打火机，WAGAS餐费补</t>
  </si>
  <si>
    <t>相框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</si>
  <si>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</si>
  <si>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</si>
  <si>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</si>
  <si>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</si>
  <si>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</si>
  <si>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</si>
  <si>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</si>
  <si>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倍他乐克、救心丸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</si>
  <si>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</si>
  <si>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</si>
  <si>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</si>
  <si>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</si>
  <si>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</si>
  <si>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</si>
  <si>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虹桥逸衡客户房费</t>
  </si>
  <si>
    <t xml:space="preserve">美高梅客户房费 </t>
  </si>
  <si>
    <t xml:space="preserve">司机费用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</si>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</sst>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theme="1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0" fillId="3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12"/>
  <sheetViews>
    <sheetView tabSelected="1" view="pageBreakPreview" zoomScaleNormal="100" topLeftCell="A94" workbookViewId="0">
      <selection activeCell="I105" sqref="I105"/>
    </sheetView>
  </sheetViews>
  <sheetFormatPr defaultColWidth="9" defaultRowHeight="21" customHeight="1"/>
  <cols>
    <col min="1" max="1" width="9" style="46"/>
    <col min="2" max="2" width="16.7314814814815" customWidth="1"/>
    <col min="3" max="3" width="13.1111111111111" style="47"/>
    <col min="6" max="6" width="16" customWidth="1"/>
    <col min="7" max="7" width="11.8611111111111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60">
        <f t="shared" ref="H8:H9" si="0">F8+G8</f>
        <v>0</v>
      </c>
      <c r="I8" s="71"/>
      <c r="J8" s="72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60">
        <f t="shared" si="0"/>
        <v>0</v>
      </c>
      <c r="I9" s="71"/>
      <c r="J9" s="73"/>
    </row>
    <row r="10" s="45" customFormat="1" customHeight="1" spans="1:10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4"/>
      <c r="J10" s="75"/>
    </row>
    <row r="11" customHeight="1" spans="1:10">
      <c r="A11" s="64">
        <v>2</v>
      </c>
      <c r="B11" s="65" t="s">
        <v>18</v>
      </c>
      <c r="C11" s="66">
        <v>0</v>
      </c>
      <c r="D11" s="64"/>
      <c r="E11" s="66">
        <f>C11*D11</f>
        <v>0</v>
      </c>
      <c r="F11" s="58">
        <v>0</v>
      </c>
      <c r="G11" s="58">
        <v>0</v>
      </c>
      <c r="H11" s="58">
        <f>F11+G11</f>
        <v>0</v>
      </c>
      <c r="I11" s="71"/>
      <c r="J11" s="72" t="s">
        <v>19</v>
      </c>
    </row>
    <row r="12" customHeight="1" spans="1:10">
      <c r="A12" s="67"/>
      <c r="B12" s="68"/>
      <c r="C12" s="69"/>
      <c r="D12" s="67"/>
      <c r="E12" s="69"/>
      <c r="F12" s="58">
        <v>0</v>
      </c>
      <c r="G12" s="58">
        <v>0</v>
      </c>
      <c r="H12" s="58">
        <f t="shared" ref="H12" si="1">F12+G12</f>
        <v>0</v>
      </c>
      <c r="I12" s="71"/>
      <c r="J12" s="73"/>
    </row>
    <row r="13" s="45" customFormat="1" customHeight="1" spans="1:10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4"/>
      <c r="J13" s="75"/>
    </row>
    <row r="14" customHeight="1" spans="1:10">
      <c r="A14" s="56">
        <v>3</v>
      </c>
      <c r="B14" s="57" t="s">
        <v>21</v>
      </c>
      <c r="C14" s="58">
        <v>0</v>
      </c>
      <c r="D14" s="59"/>
      <c r="E14" s="58">
        <f>C14*D14</f>
        <v>0</v>
      </c>
      <c r="F14" s="58">
        <v>0</v>
      </c>
      <c r="G14" s="58">
        <v>0</v>
      </c>
      <c r="H14" s="60">
        <f t="shared" ref="H14:H21" si="2">F14+G14</f>
        <v>0</v>
      </c>
      <c r="I14" s="71"/>
      <c r="J14" s="76" t="s">
        <v>22</v>
      </c>
    </row>
    <row r="15" customHeight="1" spans="1:10">
      <c r="A15" s="56"/>
      <c r="B15" s="57"/>
      <c r="C15" s="58"/>
      <c r="D15" s="59"/>
      <c r="E15" s="58"/>
      <c r="F15" s="58">
        <v>0</v>
      </c>
      <c r="G15" s="58">
        <v>0</v>
      </c>
      <c r="H15" s="60">
        <f t="shared" si="2"/>
        <v>0</v>
      </c>
      <c r="I15" s="71"/>
      <c r="J15" s="77"/>
    </row>
    <row r="16" customHeight="1" spans="1:10">
      <c r="A16" s="56"/>
      <c r="B16" s="57"/>
      <c r="C16" s="58"/>
      <c r="D16" s="59"/>
      <c r="E16" s="58"/>
      <c r="F16" s="58">
        <v>0</v>
      </c>
      <c r="G16" s="58">
        <v>0</v>
      </c>
      <c r="H16" s="60">
        <f t="shared" si="2"/>
        <v>0</v>
      </c>
      <c r="I16" s="71"/>
      <c r="J16" s="77"/>
    </row>
    <row r="17" customHeight="1" spans="1:10">
      <c r="A17" s="56"/>
      <c r="B17" s="57"/>
      <c r="C17" s="58"/>
      <c r="D17" s="59"/>
      <c r="E17" s="58"/>
      <c r="F17" s="58">
        <v>0</v>
      </c>
      <c r="G17" s="58">
        <v>0</v>
      </c>
      <c r="H17" s="60">
        <f t="shared" si="2"/>
        <v>0</v>
      </c>
      <c r="I17" s="71"/>
      <c r="J17" s="77"/>
    </row>
    <row r="18" s="45" customFormat="1" customHeight="1" spans="1:10">
      <c r="A18" s="61"/>
      <c r="B18" s="62" t="s">
        <v>23</v>
      </c>
      <c r="C18" s="63">
        <f>SUM(C14)</f>
        <v>0</v>
      </c>
      <c r="D18" s="63">
        <f t="shared" ref="D18:E18" si="3">SUM(D14)</f>
        <v>0</v>
      </c>
      <c r="E18" s="63">
        <f t="shared" si="3"/>
        <v>0</v>
      </c>
      <c r="F18" s="63">
        <f>SUM(F14:F17)</f>
        <v>0</v>
      </c>
      <c r="G18" s="63">
        <f t="shared" ref="G18:H18" si="4">SUM(G14:G17)</f>
        <v>0</v>
      </c>
      <c r="H18" s="63">
        <f t="shared" si="4"/>
        <v>0</v>
      </c>
      <c r="I18" s="74"/>
      <c r="J18" s="78"/>
    </row>
    <row r="19" customHeight="1" spans="1:10">
      <c r="A19" s="56">
        <v>4</v>
      </c>
      <c r="B19" s="57" t="s">
        <v>24</v>
      </c>
      <c r="C19" s="58">
        <v>20000</v>
      </c>
      <c r="D19" s="59"/>
      <c r="E19" s="58">
        <f>C19*D19</f>
        <v>0</v>
      </c>
      <c r="F19" s="60">
        <v>159</v>
      </c>
      <c r="G19" s="60">
        <v>0</v>
      </c>
      <c r="H19" s="58">
        <f t="shared" si="2"/>
        <v>159</v>
      </c>
      <c r="I19" s="71" t="s">
        <v>25</v>
      </c>
      <c r="J19" s="76" t="s">
        <v>26</v>
      </c>
    </row>
    <row r="20" customHeight="1" spans="1:10">
      <c r="A20" s="56"/>
      <c r="B20" s="57"/>
      <c r="C20" s="58"/>
      <c r="D20" s="59"/>
      <c r="E20" s="58"/>
      <c r="F20" s="60">
        <v>215</v>
      </c>
      <c r="G20" s="60">
        <v>0</v>
      </c>
      <c r="H20" s="58">
        <f t="shared" si="2"/>
        <v>215</v>
      </c>
      <c r="I20" s="71" t="s">
        <v>25</v>
      </c>
      <c r="J20" s="77"/>
    </row>
    <row r="21" customHeight="1" spans="1:10">
      <c r="A21" s="56"/>
      <c r="B21" s="57"/>
      <c r="C21" s="58"/>
      <c r="D21" s="59"/>
      <c r="E21" s="58"/>
      <c r="F21" s="60">
        <v>544</v>
      </c>
      <c r="G21" s="60">
        <v>0</v>
      </c>
      <c r="H21" s="58">
        <f t="shared" ref="H21:H30" si="5">F21+G21</f>
        <v>544</v>
      </c>
      <c r="I21" s="71" t="s">
        <v>27</v>
      </c>
      <c r="J21" s="77"/>
    </row>
    <row r="22" customHeight="1" spans="1:10">
      <c r="A22" s="56"/>
      <c r="B22" s="57"/>
      <c r="C22" s="58"/>
      <c r="D22" s="59"/>
      <c r="E22" s="58"/>
      <c r="F22" s="60">
        <v>452.5</v>
      </c>
      <c r="G22" s="60">
        <v>0</v>
      </c>
      <c r="H22" s="58">
        <f t="shared" si="5"/>
        <v>452.5</v>
      </c>
      <c r="I22" s="71" t="s">
        <v>28</v>
      </c>
      <c r="J22" s="77"/>
    </row>
    <row r="23" customHeight="1" spans="1:10">
      <c r="A23" s="56"/>
      <c r="B23" s="57"/>
      <c r="C23" s="58"/>
      <c r="D23" s="59"/>
      <c r="E23" s="58"/>
      <c r="F23" s="60">
        <v>774</v>
      </c>
      <c r="G23" s="60">
        <v>0</v>
      </c>
      <c r="H23" s="58">
        <f t="shared" si="5"/>
        <v>774</v>
      </c>
      <c r="I23" s="71" t="s">
        <v>29</v>
      </c>
      <c r="J23" s="77"/>
    </row>
    <row r="24" customHeight="1" spans="1:10">
      <c r="A24" s="56"/>
      <c r="B24" s="57"/>
      <c r="C24" s="58"/>
      <c r="D24" s="59"/>
      <c r="E24" s="58"/>
      <c r="F24" s="60">
        <v>1051</v>
      </c>
      <c r="G24" s="60">
        <v>0</v>
      </c>
      <c r="H24" s="58">
        <f t="shared" si="5"/>
        <v>1051</v>
      </c>
      <c r="I24" s="71" t="s">
        <v>30</v>
      </c>
      <c r="J24" s="77"/>
    </row>
    <row r="25" customHeight="1" spans="1:10">
      <c r="A25" s="56"/>
      <c r="B25" s="57"/>
      <c r="C25" s="58"/>
      <c r="D25" s="59"/>
      <c r="E25" s="58"/>
      <c r="F25" s="60">
        <v>80</v>
      </c>
      <c r="G25" s="60">
        <v>0</v>
      </c>
      <c r="H25" s="58">
        <f t="shared" si="5"/>
        <v>80</v>
      </c>
      <c r="I25" s="71" t="s">
        <v>31</v>
      </c>
      <c r="J25" s="77"/>
    </row>
    <row r="26" customHeight="1" spans="1:10">
      <c r="A26" s="56"/>
      <c r="B26" s="57"/>
      <c r="C26" s="58"/>
      <c r="D26" s="59"/>
      <c r="E26" s="58"/>
      <c r="F26" s="60">
        <v>435.8</v>
      </c>
      <c r="G26" s="60">
        <v>0</v>
      </c>
      <c r="H26" s="58">
        <f t="shared" si="5"/>
        <v>435.8</v>
      </c>
      <c r="I26" s="71" t="s">
        <v>32</v>
      </c>
      <c r="J26" s="77"/>
    </row>
    <row r="27" customHeight="1" spans="1:10">
      <c r="A27" s="56"/>
      <c r="B27" s="57"/>
      <c r="C27" s="58"/>
      <c r="D27" s="59"/>
      <c r="E27" s="58"/>
      <c r="F27" s="60">
        <v>2658</v>
      </c>
      <c r="G27" s="60">
        <v>0</v>
      </c>
      <c r="H27" s="58">
        <f t="shared" si="5"/>
        <v>2658</v>
      </c>
      <c r="I27" s="71" t="s">
        <v>33</v>
      </c>
      <c r="J27" s="77"/>
    </row>
    <row r="28" customHeight="1" spans="1:10">
      <c r="A28" s="56"/>
      <c r="B28" s="57"/>
      <c r="C28" s="58"/>
      <c r="D28" s="59"/>
      <c r="E28" s="58"/>
      <c r="F28" s="60">
        <v>118</v>
      </c>
      <c r="G28" s="60">
        <v>0</v>
      </c>
      <c r="H28" s="58">
        <f t="shared" si="5"/>
        <v>118</v>
      </c>
      <c r="I28" s="71" t="s">
        <v>34</v>
      </c>
      <c r="J28" s="77"/>
    </row>
    <row r="29" customHeight="1" spans="1:10">
      <c r="A29" s="56"/>
      <c r="B29" s="57"/>
      <c r="C29" s="58"/>
      <c r="D29" s="59"/>
      <c r="E29" s="58"/>
      <c r="F29" s="60">
        <v>563</v>
      </c>
      <c r="G29" s="60">
        <v>0</v>
      </c>
      <c r="H29" s="58">
        <f t="shared" si="5"/>
        <v>563</v>
      </c>
      <c r="I29" s="71" t="s">
        <v>34</v>
      </c>
      <c r="J29" s="77"/>
    </row>
    <row r="30" customHeight="1" spans="1:10">
      <c r="A30" s="56"/>
      <c r="B30" s="57"/>
      <c r="C30" s="58"/>
      <c r="D30" s="59"/>
      <c r="E30" s="58"/>
      <c r="F30" s="60">
        <v>92</v>
      </c>
      <c r="G30" s="60">
        <v>0</v>
      </c>
      <c r="H30" s="58">
        <f t="shared" si="5"/>
        <v>92</v>
      </c>
      <c r="I30" s="71" t="s">
        <v>35</v>
      </c>
      <c r="J30" s="77"/>
    </row>
    <row r="31" customHeight="1" spans="1:10">
      <c r="A31" s="56"/>
      <c r="B31" s="57"/>
      <c r="C31" s="58"/>
      <c r="D31" s="59"/>
      <c r="E31" s="58"/>
      <c r="F31" s="60">
        <v>3684</v>
      </c>
      <c r="G31" s="60">
        <v>0</v>
      </c>
      <c r="H31" s="58">
        <f t="shared" ref="H31:H41" si="6">F31+G31</f>
        <v>3684</v>
      </c>
      <c r="I31" s="71" t="s">
        <v>33</v>
      </c>
      <c r="J31" s="77"/>
    </row>
    <row r="32" customHeight="1" spans="1:10">
      <c r="A32" s="56"/>
      <c r="B32" s="57"/>
      <c r="C32" s="58"/>
      <c r="D32" s="59"/>
      <c r="E32" s="58"/>
      <c r="F32" s="60">
        <v>380.5</v>
      </c>
      <c r="G32" s="60">
        <v>0</v>
      </c>
      <c r="H32" s="58">
        <f t="shared" si="6"/>
        <v>380.5</v>
      </c>
      <c r="I32" s="71" t="s">
        <v>36</v>
      </c>
      <c r="J32" s="77"/>
    </row>
    <row r="33" customHeight="1" spans="1:10">
      <c r="A33" s="56"/>
      <c r="B33" s="57"/>
      <c r="C33" s="58"/>
      <c r="D33" s="59"/>
      <c r="E33" s="58"/>
      <c r="F33" s="60">
        <v>2090</v>
      </c>
      <c r="G33" s="60">
        <v>0</v>
      </c>
      <c r="H33" s="58">
        <f t="shared" si="6"/>
        <v>2090</v>
      </c>
      <c r="I33" s="71" t="s">
        <v>37</v>
      </c>
      <c r="J33" s="77"/>
    </row>
    <row r="34" customHeight="1" spans="1:10">
      <c r="A34" s="56"/>
      <c r="B34" s="57"/>
      <c r="C34" s="58"/>
      <c r="D34" s="59"/>
      <c r="E34" s="58"/>
      <c r="F34" s="60">
        <v>174</v>
      </c>
      <c r="G34" s="60">
        <v>0</v>
      </c>
      <c r="H34" s="58">
        <f t="shared" si="6"/>
        <v>174</v>
      </c>
      <c r="I34" s="71" t="s">
        <v>38</v>
      </c>
      <c r="J34" s="77"/>
    </row>
    <row r="35" customHeight="1" spans="1:10">
      <c r="A35" s="56"/>
      <c r="B35" s="57"/>
      <c r="C35" s="58"/>
      <c r="D35" s="59"/>
      <c r="E35" s="58"/>
      <c r="F35" s="60">
        <v>30</v>
      </c>
      <c r="G35" s="60">
        <v>0</v>
      </c>
      <c r="H35" s="58">
        <f t="shared" si="6"/>
        <v>30</v>
      </c>
      <c r="I35" s="71" t="s">
        <v>39</v>
      </c>
      <c r="J35" s="77"/>
    </row>
    <row r="36" customHeight="1" spans="1:10">
      <c r="A36" s="56"/>
      <c r="B36" s="57"/>
      <c r="C36" s="58"/>
      <c r="D36" s="59"/>
      <c r="E36" s="58"/>
      <c r="F36" s="60">
        <v>315</v>
      </c>
      <c r="G36" s="60">
        <v>0</v>
      </c>
      <c r="H36" s="58">
        <f t="shared" si="6"/>
        <v>315</v>
      </c>
      <c r="I36" s="71" t="s">
        <v>39</v>
      </c>
      <c r="J36" s="77"/>
    </row>
    <row r="37" customHeight="1" spans="1:10">
      <c r="A37" s="56"/>
      <c r="B37" s="57"/>
      <c r="C37" s="58"/>
      <c r="D37" s="59"/>
      <c r="E37" s="58"/>
      <c r="F37" s="60">
        <v>151</v>
      </c>
      <c r="G37" s="60">
        <v>0</v>
      </c>
      <c r="H37" s="58">
        <f t="shared" si="6"/>
        <v>151</v>
      </c>
      <c r="I37" s="71" t="s">
        <v>40</v>
      </c>
      <c r="J37" s="77"/>
    </row>
    <row r="38" customHeight="1" spans="1:10">
      <c r="A38" s="56"/>
      <c r="B38" s="57"/>
      <c r="C38" s="58"/>
      <c r="D38" s="59"/>
      <c r="E38" s="58"/>
      <c r="F38" s="60">
        <v>550</v>
      </c>
      <c r="G38" s="60">
        <v>0</v>
      </c>
      <c r="H38" s="58">
        <f t="shared" si="6"/>
        <v>550</v>
      </c>
      <c r="I38" s="71" t="s">
        <v>41</v>
      </c>
      <c r="J38" s="77"/>
    </row>
    <row r="39" customHeight="1" spans="1:10">
      <c r="A39" s="56"/>
      <c r="B39" s="57"/>
      <c r="C39" s="58"/>
      <c r="D39" s="59"/>
      <c r="E39" s="58"/>
      <c r="F39" s="60">
        <v>169</v>
      </c>
      <c r="G39" s="60">
        <v>0</v>
      </c>
      <c r="H39" s="58">
        <f t="shared" si="6"/>
        <v>169</v>
      </c>
      <c r="I39" s="71" t="s">
        <v>38</v>
      </c>
      <c r="J39" s="77"/>
    </row>
    <row r="40" customHeight="1" spans="1:10">
      <c r="A40" s="56"/>
      <c r="B40" s="57"/>
      <c r="C40" s="58"/>
      <c r="D40" s="59"/>
      <c r="E40" s="58"/>
      <c r="F40" s="60">
        <v>378</v>
      </c>
      <c r="G40" s="60">
        <v>0</v>
      </c>
      <c r="H40" s="58">
        <f t="shared" si="6"/>
        <v>378</v>
      </c>
      <c r="I40" s="71" t="s">
        <v>39</v>
      </c>
      <c r="J40" s="77"/>
    </row>
    <row r="41" customHeight="1" spans="1:10">
      <c r="A41" s="56"/>
      <c r="B41" s="57"/>
      <c r="C41" s="58"/>
      <c r="D41" s="59"/>
      <c r="E41" s="58"/>
      <c r="F41" s="60">
        <v>63</v>
      </c>
      <c r="G41" s="60">
        <v>0</v>
      </c>
      <c r="H41" s="58">
        <f t="shared" ref="H41:H51" si="7">F41+G41</f>
        <v>63</v>
      </c>
      <c r="I41" s="71" t="s">
        <v>39</v>
      </c>
      <c r="J41" s="77"/>
    </row>
    <row r="42" customHeight="1" spans="1:10">
      <c r="A42" s="56"/>
      <c r="B42" s="57"/>
      <c r="C42" s="58"/>
      <c r="D42" s="59"/>
      <c r="E42" s="58"/>
      <c r="F42" s="60">
        <v>129</v>
      </c>
      <c r="G42" s="60">
        <v>0</v>
      </c>
      <c r="H42" s="58">
        <f t="shared" si="7"/>
        <v>129</v>
      </c>
      <c r="I42" s="71" t="s">
        <v>40</v>
      </c>
      <c r="J42" s="77"/>
    </row>
    <row r="43" customHeight="1" spans="1:10">
      <c r="A43" s="56"/>
      <c r="B43" s="57"/>
      <c r="C43" s="58"/>
      <c r="D43" s="59"/>
      <c r="E43" s="58"/>
      <c r="F43" s="60">
        <v>131</v>
      </c>
      <c r="G43" s="60">
        <v>0</v>
      </c>
      <c r="H43" s="58">
        <f t="shared" si="7"/>
        <v>131</v>
      </c>
      <c r="I43" s="71" t="s">
        <v>42</v>
      </c>
      <c r="J43" s="77"/>
    </row>
    <row r="44" customHeight="1" spans="1:10">
      <c r="A44" s="56"/>
      <c r="B44" s="57"/>
      <c r="C44" s="58"/>
      <c r="D44" s="59"/>
      <c r="E44" s="58"/>
      <c r="F44" s="60">
        <v>66</v>
      </c>
      <c r="G44" s="60">
        <v>0</v>
      </c>
      <c r="H44" s="58">
        <f t="shared" si="7"/>
        <v>66</v>
      </c>
      <c r="I44" s="71" t="s">
        <v>43</v>
      </c>
      <c r="J44" s="77"/>
    </row>
    <row r="45" customHeight="1" spans="1:10">
      <c r="A45" s="56"/>
      <c r="B45" s="57"/>
      <c r="C45" s="58"/>
      <c r="D45" s="59"/>
      <c r="E45" s="58"/>
      <c r="F45" s="60">
        <v>450</v>
      </c>
      <c r="G45" s="60">
        <v>0</v>
      </c>
      <c r="H45" s="58">
        <f t="shared" si="7"/>
        <v>450</v>
      </c>
      <c r="I45" s="71" t="s">
        <v>39</v>
      </c>
      <c r="J45" s="77"/>
    </row>
    <row r="46" customHeight="1" spans="1:10">
      <c r="A46" s="56"/>
      <c r="B46" s="57"/>
      <c r="C46" s="58"/>
      <c r="D46" s="59"/>
      <c r="E46" s="58"/>
      <c r="F46" s="60">
        <v>66</v>
      </c>
      <c r="G46" s="60">
        <v>0</v>
      </c>
      <c r="H46" s="58">
        <f t="shared" si="7"/>
        <v>66</v>
      </c>
      <c r="I46" s="71" t="s">
        <v>39</v>
      </c>
      <c r="J46" s="77"/>
    </row>
    <row r="47" customHeight="1" spans="1:10">
      <c r="A47" s="56"/>
      <c r="B47" s="57"/>
      <c r="C47" s="58"/>
      <c r="D47" s="59"/>
      <c r="E47" s="58"/>
      <c r="F47" s="60">
        <v>104</v>
      </c>
      <c r="G47" s="60">
        <v>0</v>
      </c>
      <c r="H47" s="58">
        <f t="shared" si="7"/>
        <v>104</v>
      </c>
      <c r="I47" s="71" t="s">
        <v>38</v>
      </c>
      <c r="J47" s="77"/>
    </row>
    <row r="48" customHeight="1" spans="1:10">
      <c r="A48" s="56"/>
      <c r="B48" s="57"/>
      <c r="C48" s="58"/>
      <c r="D48" s="59"/>
      <c r="E48" s="58"/>
      <c r="F48" s="60">
        <v>288</v>
      </c>
      <c r="G48" s="60">
        <v>0</v>
      </c>
      <c r="H48" s="58">
        <f t="shared" si="7"/>
        <v>288</v>
      </c>
      <c r="I48" s="71" t="s">
        <v>28</v>
      </c>
      <c r="J48" s="77"/>
    </row>
    <row r="49" customHeight="1" spans="1:10">
      <c r="A49" s="56"/>
      <c r="B49" s="57"/>
      <c r="C49" s="58"/>
      <c r="D49" s="59"/>
      <c r="E49" s="58"/>
      <c r="F49" s="60">
        <v>221.85</v>
      </c>
      <c r="G49" s="60">
        <v>0</v>
      </c>
      <c r="H49" s="58">
        <f t="shared" si="7"/>
        <v>221.85</v>
      </c>
      <c r="I49" s="71" t="s">
        <v>44</v>
      </c>
      <c r="J49" s="77"/>
    </row>
    <row r="50" customHeight="1" spans="1:10">
      <c r="A50" s="56"/>
      <c r="B50" s="57"/>
      <c r="C50" s="58"/>
      <c r="D50" s="59"/>
      <c r="E50" s="58"/>
      <c r="F50" s="60">
        <v>1955.8</v>
      </c>
      <c r="G50" s="60">
        <v>0</v>
      </c>
      <c r="H50" s="58">
        <f t="shared" ref="H50:H60" si="8">F50+G50</f>
        <v>1955.8</v>
      </c>
      <c r="I50" s="79" t="s">
        <v>45</v>
      </c>
      <c r="J50" s="77"/>
    </row>
    <row r="51" customHeight="1" spans="1:10">
      <c r="A51" s="56"/>
      <c r="B51" s="57"/>
      <c r="C51" s="58"/>
      <c r="D51" s="59"/>
      <c r="E51" s="58"/>
      <c r="F51" s="60">
        <v>136</v>
      </c>
      <c r="G51" s="60">
        <v>0</v>
      </c>
      <c r="H51" s="58">
        <f t="shared" si="8"/>
        <v>136</v>
      </c>
      <c r="I51" s="71" t="s">
        <v>27</v>
      </c>
      <c r="J51" s="77"/>
    </row>
    <row r="52" customHeight="1" spans="1:10">
      <c r="A52" s="56"/>
      <c r="B52" s="57"/>
      <c r="C52" s="58"/>
      <c r="D52" s="59"/>
      <c r="E52" s="58"/>
      <c r="F52" s="60">
        <v>88</v>
      </c>
      <c r="G52" s="60">
        <v>0</v>
      </c>
      <c r="H52" s="58">
        <f t="shared" si="8"/>
        <v>88</v>
      </c>
      <c r="I52" s="71" t="s">
        <v>27</v>
      </c>
      <c r="J52" s="77"/>
    </row>
    <row r="53" customHeight="1" spans="1:10">
      <c r="A53" s="56"/>
      <c r="B53" s="57"/>
      <c r="C53" s="58"/>
      <c r="D53" s="59"/>
      <c r="E53" s="58"/>
      <c r="F53" s="60">
        <v>128</v>
      </c>
      <c r="G53" s="60">
        <v>0</v>
      </c>
      <c r="H53" s="58">
        <f t="shared" si="8"/>
        <v>128</v>
      </c>
      <c r="I53" s="71" t="s">
        <v>29</v>
      </c>
      <c r="J53" s="77"/>
    </row>
    <row r="54" customHeight="1" spans="1:10">
      <c r="A54" s="56"/>
      <c r="B54" s="57"/>
      <c r="C54" s="58"/>
      <c r="D54" s="59"/>
      <c r="E54" s="58"/>
      <c r="F54" s="60">
        <v>102</v>
      </c>
      <c r="G54" s="60">
        <v>0</v>
      </c>
      <c r="H54" s="58">
        <f t="shared" si="8"/>
        <v>102</v>
      </c>
      <c r="I54" s="71" t="s">
        <v>38</v>
      </c>
      <c r="J54" s="77"/>
    </row>
    <row r="55" customHeight="1" spans="1:10">
      <c r="A55" s="56"/>
      <c r="B55" s="57"/>
      <c r="C55" s="58"/>
      <c r="D55" s="59"/>
      <c r="E55" s="58"/>
      <c r="F55" s="60">
        <v>256</v>
      </c>
      <c r="G55" s="60">
        <v>0</v>
      </c>
      <c r="H55" s="58">
        <f t="shared" si="8"/>
        <v>256</v>
      </c>
      <c r="I55" s="71" t="s">
        <v>29</v>
      </c>
      <c r="J55" s="77"/>
    </row>
    <row r="56" customHeight="1" spans="1:10">
      <c r="A56" s="56"/>
      <c r="B56" s="57"/>
      <c r="C56" s="58"/>
      <c r="D56" s="59"/>
      <c r="E56" s="58"/>
      <c r="F56" s="60">
        <v>660</v>
      </c>
      <c r="G56" s="60">
        <v>0</v>
      </c>
      <c r="H56" s="58">
        <f t="shared" si="8"/>
        <v>660</v>
      </c>
      <c r="I56" s="71" t="s">
        <v>46</v>
      </c>
      <c r="J56" s="77"/>
    </row>
    <row r="57" customHeight="1" spans="1:10">
      <c r="A57" s="56"/>
      <c r="B57" s="57"/>
      <c r="C57" s="58"/>
      <c r="D57" s="59"/>
      <c r="E57" s="58"/>
      <c r="F57" s="60">
        <v>514</v>
      </c>
      <c r="G57" s="60">
        <v>0</v>
      </c>
      <c r="H57" s="58">
        <f t="shared" si="8"/>
        <v>514</v>
      </c>
      <c r="I57" s="71" t="s">
        <v>29</v>
      </c>
      <c r="J57" s="77"/>
    </row>
    <row r="58" customHeight="1" spans="1:10">
      <c r="A58" s="56"/>
      <c r="B58" s="57"/>
      <c r="C58" s="58"/>
      <c r="D58" s="59"/>
      <c r="E58" s="58"/>
      <c r="F58" s="60">
        <v>131.3</v>
      </c>
      <c r="G58" s="60">
        <v>0</v>
      </c>
      <c r="H58" s="58">
        <f t="shared" si="8"/>
        <v>131.3</v>
      </c>
      <c r="I58" s="71" t="s">
        <v>25</v>
      </c>
      <c r="J58" s="77"/>
    </row>
    <row r="59" customHeight="1" spans="1:10">
      <c r="A59" s="56"/>
      <c r="B59" s="57"/>
      <c r="C59" s="58"/>
      <c r="D59" s="59"/>
      <c r="E59" s="58"/>
      <c r="F59" s="60">
        <v>202.5</v>
      </c>
      <c r="G59" s="60">
        <v>0</v>
      </c>
      <c r="H59" s="58">
        <f t="shared" si="8"/>
        <v>202.5</v>
      </c>
      <c r="I59" s="71" t="s">
        <v>47</v>
      </c>
      <c r="J59" s="77"/>
    </row>
    <row r="60" customHeight="1" spans="1:10">
      <c r="A60" s="56"/>
      <c r="B60" s="57"/>
      <c r="C60" s="58"/>
      <c r="D60" s="59"/>
      <c r="E60" s="58"/>
      <c r="F60" s="60">
        <v>465.5</v>
      </c>
      <c r="G60" s="60">
        <v>0</v>
      </c>
      <c r="H60" s="58">
        <f t="shared" si="8"/>
        <v>465.5</v>
      </c>
      <c r="I60" s="71" t="s">
        <v>47</v>
      </c>
      <c r="J60" s="77"/>
    </row>
    <row r="61" customHeight="1" spans="1:10">
      <c r="A61" s="56"/>
      <c r="B61" s="57"/>
      <c r="C61" s="58"/>
      <c r="D61" s="59"/>
      <c r="E61" s="58"/>
      <c r="F61" s="60">
        <v>463</v>
      </c>
      <c r="G61" s="60">
        <v>0</v>
      </c>
      <c r="H61" s="58">
        <f t="shared" ref="H61:H76" si="9">F61+G61</f>
        <v>463</v>
      </c>
      <c r="I61" s="71" t="s">
        <v>48</v>
      </c>
      <c r="J61" s="77"/>
    </row>
    <row r="62" customHeight="1" spans="1:10">
      <c r="A62" s="56"/>
      <c r="B62" s="57"/>
      <c r="C62" s="58"/>
      <c r="D62" s="59"/>
      <c r="E62" s="58"/>
      <c r="F62" s="60">
        <v>557.3</v>
      </c>
      <c r="G62" s="60">
        <v>0</v>
      </c>
      <c r="H62" s="58">
        <f t="shared" si="9"/>
        <v>557.3</v>
      </c>
      <c r="I62" s="71" t="s">
        <v>25</v>
      </c>
      <c r="J62" s="77"/>
    </row>
    <row r="63" customHeight="1" spans="1:10">
      <c r="A63" s="56"/>
      <c r="B63" s="57"/>
      <c r="C63" s="58"/>
      <c r="D63" s="59"/>
      <c r="E63" s="58"/>
      <c r="F63" s="60">
        <v>1599</v>
      </c>
      <c r="G63" s="60">
        <v>0</v>
      </c>
      <c r="H63" s="58">
        <f t="shared" si="9"/>
        <v>1599</v>
      </c>
      <c r="I63" s="71" t="s">
        <v>49</v>
      </c>
      <c r="J63" s="77"/>
    </row>
    <row r="64" customHeight="1" spans="1:10">
      <c r="A64" s="56"/>
      <c r="B64" s="57"/>
      <c r="C64" s="58"/>
      <c r="D64" s="59"/>
      <c r="E64" s="58"/>
      <c r="F64" s="60">
        <v>554</v>
      </c>
      <c r="G64" s="60">
        <v>0</v>
      </c>
      <c r="H64" s="58">
        <f t="shared" si="9"/>
        <v>554</v>
      </c>
      <c r="I64" s="71" t="s">
        <v>33</v>
      </c>
      <c r="J64" s="77"/>
    </row>
    <row r="65" customHeight="1" spans="1:10">
      <c r="A65" s="56"/>
      <c r="B65" s="57"/>
      <c r="C65" s="58"/>
      <c r="D65" s="59"/>
      <c r="E65" s="58"/>
      <c r="F65" s="60">
        <v>425</v>
      </c>
      <c r="G65" s="60">
        <v>0</v>
      </c>
      <c r="H65" s="58">
        <f t="shared" si="9"/>
        <v>425</v>
      </c>
      <c r="I65" s="71" t="s">
        <v>50</v>
      </c>
      <c r="J65" s="77"/>
    </row>
    <row r="66" customHeight="1" spans="1:10">
      <c r="A66" s="56"/>
      <c r="B66" s="57"/>
      <c r="C66" s="58"/>
      <c r="D66" s="59"/>
      <c r="E66" s="58"/>
      <c r="F66" s="60">
        <v>713</v>
      </c>
      <c r="G66" s="60">
        <v>0</v>
      </c>
      <c r="H66" s="58">
        <f t="shared" si="9"/>
        <v>713</v>
      </c>
      <c r="I66" s="71" t="s">
        <v>51</v>
      </c>
      <c r="J66" s="77"/>
    </row>
    <row r="67" customHeight="1" spans="1:10">
      <c r="A67" s="56"/>
      <c r="B67" s="57"/>
      <c r="C67" s="58"/>
      <c r="D67" s="59"/>
      <c r="E67" s="58"/>
      <c r="F67" s="60">
        <v>442.3</v>
      </c>
      <c r="G67" s="60">
        <v>0</v>
      </c>
      <c r="H67" s="58">
        <f t="shared" si="9"/>
        <v>442.3</v>
      </c>
      <c r="I67" s="71" t="s">
        <v>25</v>
      </c>
      <c r="J67" s="77"/>
    </row>
    <row r="68" customHeight="1" spans="1:10">
      <c r="A68" s="56"/>
      <c r="B68" s="57"/>
      <c r="C68" s="58"/>
      <c r="D68" s="59"/>
      <c r="E68" s="58"/>
      <c r="F68" s="60">
        <v>33</v>
      </c>
      <c r="G68" s="60">
        <v>0</v>
      </c>
      <c r="H68" s="58">
        <f t="shared" si="9"/>
        <v>33</v>
      </c>
      <c r="I68" s="71" t="s">
        <v>39</v>
      </c>
      <c r="J68" s="77"/>
    </row>
    <row r="69" customHeight="1" spans="1:10">
      <c r="A69" s="56"/>
      <c r="B69" s="57"/>
      <c r="C69" s="58"/>
      <c r="D69" s="59"/>
      <c r="E69" s="58"/>
      <c r="F69" s="60">
        <v>174</v>
      </c>
      <c r="G69" s="60">
        <v>0</v>
      </c>
      <c r="H69" s="58">
        <f t="shared" si="9"/>
        <v>174</v>
      </c>
      <c r="I69" s="71" t="s">
        <v>38</v>
      </c>
      <c r="J69" s="77"/>
    </row>
    <row r="70" customHeight="1" spans="1:10">
      <c r="A70" s="56"/>
      <c r="B70" s="57"/>
      <c r="C70" s="58"/>
      <c r="D70" s="59"/>
      <c r="E70" s="58"/>
      <c r="F70" s="60">
        <v>50</v>
      </c>
      <c r="G70" s="60">
        <v>0</v>
      </c>
      <c r="H70" s="58">
        <f t="shared" si="9"/>
        <v>50</v>
      </c>
      <c r="I70" s="71" t="s">
        <v>52</v>
      </c>
      <c r="J70" s="77"/>
    </row>
    <row r="71" customHeight="1" spans="1:10">
      <c r="A71" s="56"/>
      <c r="B71" s="57"/>
      <c r="C71" s="58"/>
      <c r="D71" s="59"/>
      <c r="E71" s="58"/>
      <c r="F71" s="60">
        <v>1361</v>
      </c>
      <c r="G71" s="60">
        <v>0</v>
      </c>
      <c r="H71" s="58">
        <f t="shared" si="9"/>
        <v>1361</v>
      </c>
      <c r="I71" s="71" t="s">
        <v>53</v>
      </c>
      <c r="J71" s="77"/>
    </row>
    <row r="72" customHeight="1" spans="1:10">
      <c r="A72" s="56"/>
      <c r="B72" s="57"/>
      <c r="C72" s="58"/>
      <c r="D72" s="59"/>
      <c r="E72" s="58"/>
      <c r="F72" s="60">
        <v>624</v>
      </c>
      <c r="G72" s="60">
        <v>0</v>
      </c>
      <c r="H72" s="58">
        <f t="shared" si="9"/>
        <v>624</v>
      </c>
      <c r="I72" s="91" t="s">
        <v>54</v>
      </c>
      <c r="J72" s="77"/>
    </row>
    <row r="73" customHeight="1" spans="1:10">
      <c r="A73" s="56"/>
      <c r="B73" s="57"/>
      <c r="C73" s="58"/>
      <c r="D73" s="59"/>
      <c r="E73" s="58"/>
      <c r="F73" s="60">
        <v>116</v>
      </c>
      <c r="G73" s="60">
        <v>0</v>
      </c>
      <c r="H73" s="58">
        <f t="shared" si="9"/>
        <v>116</v>
      </c>
      <c r="I73" s="71" t="s">
        <v>38</v>
      </c>
      <c r="J73" s="77"/>
    </row>
    <row r="74" customHeight="1" spans="1:10">
      <c r="A74" s="56"/>
      <c r="B74" s="57"/>
      <c r="C74" s="58"/>
      <c r="D74" s="59"/>
      <c r="E74" s="58"/>
      <c r="F74" s="60">
        <v>0</v>
      </c>
      <c r="G74" s="60">
        <v>350</v>
      </c>
      <c r="H74" s="58">
        <f t="shared" si="9"/>
        <v>350</v>
      </c>
      <c r="I74" s="71" t="s">
        <v>55</v>
      </c>
      <c r="J74" s="77"/>
    </row>
    <row r="75" customHeight="1" spans="1:10">
      <c r="A75" s="56"/>
      <c r="B75" s="57"/>
      <c r="C75" s="58"/>
      <c r="D75" s="59"/>
      <c r="E75" s="58"/>
      <c r="F75" s="60">
        <v>0</v>
      </c>
      <c r="G75" s="60">
        <v>97</v>
      </c>
      <c r="H75" s="58">
        <f t="shared" si="9"/>
        <v>97</v>
      </c>
      <c r="I75" s="71" t="s">
        <v>55</v>
      </c>
      <c r="J75" s="77"/>
    </row>
    <row r="76" customHeight="1" spans="1:10">
      <c r="A76" s="56"/>
      <c r="B76" s="57"/>
      <c r="C76" s="58"/>
      <c r="D76" s="59"/>
      <c r="E76" s="58"/>
      <c r="F76" s="60">
        <v>1075</v>
      </c>
      <c r="G76" s="60">
        <v>0</v>
      </c>
      <c r="H76" s="58">
        <f t="shared" si="9"/>
        <v>1075</v>
      </c>
      <c r="I76" s="71" t="s">
        <v>27</v>
      </c>
      <c r="J76" s="77"/>
    </row>
    <row r="77" s="45" customFormat="1" customHeight="1" spans="1:10">
      <c r="A77" s="61"/>
      <c r="B77" s="62" t="s">
        <v>56</v>
      </c>
      <c r="C77" s="63">
        <f>SUM(C19)</f>
        <v>20000</v>
      </c>
      <c r="D77" s="63">
        <f t="shared" ref="D77:E77" si="10">SUM(D19)</f>
        <v>0</v>
      </c>
      <c r="E77" s="63">
        <f t="shared" si="10"/>
        <v>0</v>
      </c>
      <c r="F77" s="63">
        <f>SUM(F19:F76)</f>
        <v>29408.35</v>
      </c>
      <c r="G77" s="63">
        <f>SUM(G19:G76)</f>
        <v>447</v>
      </c>
      <c r="H77" s="63">
        <f>SUM(H19:H76)</f>
        <v>29855.35</v>
      </c>
      <c r="I77" s="74"/>
      <c r="J77" s="78"/>
    </row>
    <row r="78" customHeight="1" spans="1:10">
      <c r="A78" s="64">
        <v>5</v>
      </c>
      <c r="B78" s="65" t="s">
        <v>57</v>
      </c>
      <c r="C78" s="66">
        <v>0</v>
      </c>
      <c r="D78" s="64"/>
      <c r="E78" s="66">
        <f>C78*D78</f>
        <v>0</v>
      </c>
      <c r="F78" s="60">
        <v>231.8</v>
      </c>
      <c r="G78" s="60">
        <v>0</v>
      </c>
      <c r="H78" s="58">
        <f>F78+G78</f>
        <v>231.8</v>
      </c>
      <c r="I78" s="71" t="s">
        <v>58</v>
      </c>
      <c r="J78" s="72" t="s">
        <v>59</v>
      </c>
    </row>
    <row r="79" customHeight="1" spans="1:10">
      <c r="A79" s="80"/>
      <c r="B79" s="81"/>
      <c r="C79" s="82"/>
      <c r="D79" s="80"/>
      <c r="E79" s="82"/>
      <c r="F79" s="60">
        <v>321.8</v>
      </c>
      <c r="G79" s="60">
        <v>0</v>
      </c>
      <c r="H79" s="58">
        <f>F79+G79</f>
        <v>321.8</v>
      </c>
      <c r="I79" s="71" t="s">
        <v>60</v>
      </c>
      <c r="J79" s="73"/>
    </row>
    <row r="80" customHeight="1" spans="1:10">
      <c r="A80" s="80"/>
      <c r="B80" s="81"/>
      <c r="C80" s="82"/>
      <c r="D80" s="80"/>
      <c r="E80" s="82"/>
      <c r="F80" s="60">
        <v>321.8</v>
      </c>
      <c r="G80" s="60">
        <v>0</v>
      </c>
      <c r="H80" s="83">
        <f>F80+G80</f>
        <v>321.8</v>
      </c>
      <c r="I80" s="92" t="s">
        <v>60</v>
      </c>
      <c r="J80" s="73"/>
    </row>
    <row r="81" customHeight="1" spans="1:10">
      <c r="A81" s="80"/>
      <c r="B81" s="81"/>
      <c r="C81" s="82"/>
      <c r="D81" s="80"/>
      <c r="E81" s="82"/>
      <c r="F81" s="60">
        <v>36.9</v>
      </c>
      <c r="G81" s="60">
        <v>0</v>
      </c>
      <c r="H81" s="83">
        <f>F81+G81</f>
        <v>36.9</v>
      </c>
      <c r="I81" s="92" t="s">
        <v>61</v>
      </c>
      <c r="J81" s="73"/>
    </row>
    <row r="82" customHeight="1" spans="1:10">
      <c r="A82" s="80"/>
      <c r="B82" s="81"/>
      <c r="C82" s="82"/>
      <c r="D82" s="80"/>
      <c r="E82" s="82"/>
      <c r="F82" s="60">
        <v>193.34</v>
      </c>
      <c r="G82" s="60">
        <v>0</v>
      </c>
      <c r="H82" s="83">
        <f>F82+G82</f>
        <v>193.34</v>
      </c>
      <c r="I82" s="92" t="s">
        <v>62</v>
      </c>
      <c r="J82" s="73"/>
    </row>
    <row r="83" customHeight="1" spans="1:10">
      <c r="A83" s="80"/>
      <c r="B83" s="81"/>
      <c r="C83" s="82"/>
      <c r="D83" s="80"/>
      <c r="E83" s="82"/>
      <c r="F83" s="60">
        <v>102.3</v>
      </c>
      <c r="G83" s="60">
        <v>0</v>
      </c>
      <c r="H83" s="83">
        <f t="shared" ref="H83:H88" si="11">F83+G83</f>
        <v>102.3</v>
      </c>
      <c r="I83" s="92" t="s">
        <v>62</v>
      </c>
      <c r="J83" s="73"/>
    </row>
    <row r="84" customHeight="1" spans="1:10">
      <c r="A84" s="80"/>
      <c r="B84" s="81"/>
      <c r="C84" s="82"/>
      <c r="D84" s="80"/>
      <c r="E84" s="82"/>
      <c r="F84" s="60">
        <v>0</v>
      </c>
      <c r="G84" s="60">
        <v>30</v>
      </c>
      <c r="H84" s="83">
        <f t="shared" si="11"/>
        <v>30</v>
      </c>
      <c r="I84" s="92" t="s">
        <v>63</v>
      </c>
      <c r="J84" s="73"/>
    </row>
    <row r="85" customHeight="1" spans="1:10">
      <c r="A85" s="80"/>
      <c r="B85" s="81"/>
      <c r="C85" s="82"/>
      <c r="D85" s="80"/>
      <c r="E85" s="82"/>
      <c r="F85" s="60">
        <v>68.8</v>
      </c>
      <c r="G85" s="60">
        <v>0</v>
      </c>
      <c r="H85" s="83">
        <f t="shared" si="11"/>
        <v>68.8</v>
      </c>
      <c r="I85" s="92" t="s">
        <v>64</v>
      </c>
      <c r="J85" s="73"/>
    </row>
    <row r="86" customHeight="1" spans="1:10">
      <c r="A86" s="80"/>
      <c r="B86" s="81"/>
      <c r="C86" s="82"/>
      <c r="D86" s="80"/>
      <c r="E86" s="82"/>
      <c r="F86" s="60">
        <v>0</v>
      </c>
      <c r="G86" s="60">
        <v>25.2</v>
      </c>
      <c r="H86" s="83">
        <f t="shared" si="11"/>
        <v>25.2</v>
      </c>
      <c r="I86" s="92" t="s">
        <v>65</v>
      </c>
      <c r="J86" s="73"/>
    </row>
    <row r="87" customHeight="1" spans="1:10">
      <c r="A87" s="80"/>
      <c r="B87" s="81"/>
      <c r="C87" s="82"/>
      <c r="D87" s="80"/>
      <c r="E87" s="82"/>
      <c r="F87" s="60">
        <v>0</v>
      </c>
      <c r="G87" s="60">
        <v>35.48</v>
      </c>
      <c r="H87" s="83">
        <f t="shared" si="11"/>
        <v>35.48</v>
      </c>
      <c r="I87" s="92" t="s">
        <v>66</v>
      </c>
      <c r="J87" s="73"/>
    </row>
    <row r="88" customHeight="1" spans="1:10">
      <c r="A88" s="80"/>
      <c r="B88" s="81"/>
      <c r="C88" s="82"/>
      <c r="D88" s="80"/>
      <c r="E88" s="82"/>
      <c r="F88" s="60">
        <v>344</v>
      </c>
      <c r="G88" s="60">
        <v>0</v>
      </c>
      <c r="H88" s="83">
        <f t="shared" si="11"/>
        <v>344</v>
      </c>
      <c r="I88" s="92" t="s">
        <v>67</v>
      </c>
      <c r="J88" s="73"/>
    </row>
    <row r="89" s="45" customFormat="1" customHeight="1" spans="1:10">
      <c r="A89" s="61"/>
      <c r="B89" s="62" t="s">
        <v>68</v>
      </c>
      <c r="C89" s="63">
        <f>SUM(C78)</f>
        <v>0</v>
      </c>
      <c r="D89" s="63">
        <f>SUM(D78)</f>
        <v>0</v>
      </c>
      <c r="E89" s="63">
        <f>SUM(E78)</f>
        <v>0</v>
      </c>
      <c r="F89" s="63">
        <f>SUM(F78:F88)</f>
        <v>1620.74</v>
      </c>
      <c r="G89" s="63">
        <f>SUM(G78:G88)</f>
        <v>90.68</v>
      </c>
      <c r="H89" s="63">
        <f>SUM(H78:H88)</f>
        <v>1711.42</v>
      </c>
      <c r="I89" s="74"/>
      <c r="J89" s="75"/>
    </row>
    <row r="90" customHeight="1" spans="1:10">
      <c r="A90" s="56">
        <v>6</v>
      </c>
      <c r="B90" s="57" t="s">
        <v>69</v>
      </c>
      <c r="C90" s="58">
        <v>0</v>
      </c>
      <c r="D90" s="59"/>
      <c r="E90" s="58">
        <f t="shared" ref="E90:E101" si="12">C90*D90</f>
        <v>0</v>
      </c>
      <c r="F90" s="58">
        <v>0</v>
      </c>
      <c r="G90" s="58">
        <v>0</v>
      </c>
      <c r="H90" s="60">
        <f t="shared" ref="H90:H99" si="13">F90+G90</f>
        <v>0</v>
      </c>
      <c r="I90" s="71"/>
      <c r="J90" s="72" t="s">
        <v>70</v>
      </c>
    </row>
    <row r="91" s="45" customFormat="1" customHeight="1" spans="1:10">
      <c r="A91" s="61"/>
      <c r="B91" s="62" t="s">
        <v>71</v>
      </c>
      <c r="C91" s="63">
        <f>SUM(C90)</f>
        <v>0</v>
      </c>
      <c r="D91" s="63">
        <f>SUM(D90)</f>
        <v>0</v>
      </c>
      <c r="E91" s="63">
        <f>SUM(E90)</f>
        <v>0</v>
      </c>
      <c r="F91" s="63">
        <f>SUM(F90:F90)</f>
        <v>0</v>
      </c>
      <c r="G91" s="63">
        <f>SUM(G90:G90)</f>
        <v>0</v>
      </c>
      <c r="H91" s="63">
        <f>SUM(H90:H90)</f>
        <v>0</v>
      </c>
      <c r="I91" s="74"/>
      <c r="J91" s="78"/>
    </row>
    <row r="92" customHeight="1" spans="1:10">
      <c r="A92" s="56">
        <v>7</v>
      </c>
      <c r="B92" s="57" t="s">
        <v>72</v>
      </c>
      <c r="C92" s="58">
        <v>0</v>
      </c>
      <c r="D92" s="59"/>
      <c r="E92" s="58">
        <f t="shared" si="12"/>
        <v>0</v>
      </c>
      <c r="F92" s="83">
        <v>0</v>
      </c>
      <c r="G92" s="83">
        <v>0</v>
      </c>
      <c r="H92" s="83">
        <f>F92+G92</f>
        <v>0</v>
      </c>
      <c r="I92" s="92"/>
      <c r="J92" s="93"/>
    </row>
    <row r="93" s="45" customFormat="1" customHeight="1" spans="1:10">
      <c r="A93" s="61"/>
      <c r="B93" s="62" t="s">
        <v>73</v>
      </c>
      <c r="C93" s="63">
        <f>SUM(C92)</f>
        <v>0</v>
      </c>
      <c r="D93" s="63">
        <f>SUM(D92)</f>
        <v>0</v>
      </c>
      <c r="E93" s="63">
        <f>SUM(E92)</f>
        <v>0</v>
      </c>
      <c r="F93" s="63">
        <f>SUM(F92:F92)</f>
        <v>0</v>
      </c>
      <c r="G93" s="63">
        <f>SUM(G92:G92)</f>
        <v>0</v>
      </c>
      <c r="H93" s="63">
        <f>SUM(H92:H92)</f>
        <v>0</v>
      </c>
      <c r="I93" s="74"/>
      <c r="J93" s="94"/>
    </row>
    <row r="94" customHeight="1" spans="1:10">
      <c r="A94" s="56">
        <v>8</v>
      </c>
      <c r="B94" s="57" t="s">
        <v>74</v>
      </c>
      <c r="C94" s="58">
        <v>0</v>
      </c>
      <c r="D94" s="59"/>
      <c r="E94" s="58">
        <f t="shared" si="12"/>
        <v>0</v>
      </c>
      <c r="F94" s="60">
        <v>73.2</v>
      </c>
      <c r="G94" s="58">
        <v>0</v>
      </c>
      <c r="H94" s="58">
        <f t="shared" si="13"/>
        <v>73.2</v>
      </c>
      <c r="I94" s="71" t="s">
        <v>75</v>
      </c>
      <c r="J94" s="76" t="s">
        <v>76</v>
      </c>
    </row>
    <row r="95" customHeight="1" spans="1:10">
      <c r="A95" s="56"/>
      <c r="B95" s="57"/>
      <c r="C95" s="58"/>
      <c r="D95" s="59"/>
      <c r="E95" s="58"/>
      <c r="F95" s="58">
        <v>0</v>
      </c>
      <c r="G95" s="58">
        <v>0</v>
      </c>
      <c r="H95" s="58">
        <f t="shared" si="13"/>
        <v>0</v>
      </c>
      <c r="I95" s="71"/>
      <c r="J95" s="77"/>
    </row>
    <row r="96" s="45" customFormat="1" customHeight="1" spans="1:10">
      <c r="A96" s="61"/>
      <c r="B96" s="62" t="s">
        <v>77</v>
      </c>
      <c r="C96" s="63">
        <f>SUM(C94)</f>
        <v>0</v>
      </c>
      <c r="D96" s="63">
        <f t="shared" ref="D96:E96" si="14">SUM(D94)</f>
        <v>0</v>
      </c>
      <c r="E96" s="63">
        <f t="shared" si="14"/>
        <v>0</v>
      </c>
      <c r="F96" s="63">
        <f>SUM(F94:F95)</f>
        <v>73.2</v>
      </c>
      <c r="G96" s="63">
        <f t="shared" ref="G96:H96" si="15">SUM(G94:G95)</f>
        <v>0</v>
      </c>
      <c r="H96" s="63">
        <f t="shared" si="15"/>
        <v>73.2</v>
      </c>
      <c r="I96" s="74"/>
      <c r="J96" s="78"/>
    </row>
    <row r="97" customHeight="1" spans="1:10">
      <c r="A97" s="56">
        <v>9</v>
      </c>
      <c r="B97" s="57" t="s">
        <v>78</v>
      </c>
      <c r="C97" s="58">
        <v>0</v>
      </c>
      <c r="D97" s="59"/>
      <c r="E97" s="58">
        <f t="shared" si="12"/>
        <v>0</v>
      </c>
      <c r="F97" s="58">
        <v>0</v>
      </c>
      <c r="G97" s="58">
        <v>0</v>
      </c>
      <c r="H97" s="58">
        <f t="shared" si="13"/>
        <v>0</v>
      </c>
      <c r="I97" s="71"/>
      <c r="J97" s="72" t="s">
        <v>79</v>
      </c>
    </row>
    <row r="98" customHeight="1" spans="1:10">
      <c r="A98" s="56"/>
      <c r="B98" s="57"/>
      <c r="C98" s="58"/>
      <c r="D98" s="59"/>
      <c r="E98" s="58"/>
      <c r="F98" s="58">
        <v>0</v>
      </c>
      <c r="G98" s="58">
        <v>0</v>
      </c>
      <c r="H98" s="58">
        <f t="shared" si="13"/>
        <v>0</v>
      </c>
      <c r="I98" s="71"/>
      <c r="J98" s="73"/>
    </row>
    <row r="99" customHeight="1" spans="1:10">
      <c r="A99" s="56"/>
      <c r="B99" s="57"/>
      <c r="C99" s="58"/>
      <c r="D99" s="59"/>
      <c r="E99" s="58"/>
      <c r="F99" s="58">
        <v>0</v>
      </c>
      <c r="G99" s="58">
        <v>0</v>
      </c>
      <c r="H99" s="58">
        <f t="shared" si="13"/>
        <v>0</v>
      </c>
      <c r="I99" s="71"/>
      <c r="J99" s="73"/>
    </row>
    <row r="100" s="45" customFormat="1" customHeight="1" spans="1:10">
      <c r="A100" s="61"/>
      <c r="B100" s="62" t="s">
        <v>80</v>
      </c>
      <c r="C100" s="63">
        <f>SUM(C97)</f>
        <v>0</v>
      </c>
      <c r="D100" s="63">
        <f t="shared" ref="D100:E100" si="16">SUM(D97)</f>
        <v>0</v>
      </c>
      <c r="E100" s="63">
        <f t="shared" si="16"/>
        <v>0</v>
      </c>
      <c r="F100" s="63">
        <f>SUM(F97:F99)</f>
        <v>0</v>
      </c>
      <c r="G100" s="63">
        <f t="shared" ref="G100:H100" si="17">SUM(G97:G99)</f>
        <v>0</v>
      </c>
      <c r="H100" s="63">
        <f t="shared" si="17"/>
        <v>0</v>
      </c>
      <c r="I100" s="74"/>
      <c r="J100" s="75"/>
    </row>
    <row r="101" customHeight="1" spans="1:10">
      <c r="A101" s="64">
        <v>10</v>
      </c>
      <c r="B101" s="57" t="s">
        <v>81</v>
      </c>
      <c r="C101" s="58">
        <v>0</v>
      </c>
      <c r="D101" s="59"/>
      <c r="E101" s="58">
        <f t="shared" si="12"/>
        <v>0</v>
      </c>
      <c r="F101" s="60">
        <v>1000</v>
      </c>
      <c r="G101" s="60">
        <v>0</v>
      </c>
      <c r="H101" s="60">
        <f>F101+G101</f>
        <v>1000</v>
      </c>
      <c r="I101" s="95" t="s">
        <v>82</v>
      </c>
      <c r="J101" s="93"/>
    </row>
    <row r="102" customHeight="1" spans="1:10">
      <c r="A102" s="80"/>
      <c r="B102" s="57"/>
      <c r="C102" s="58"/>
      <c r="D102" s="59"/>
      <c r="E102" s="58"/>
      <c r="F102" s="60">
        <v>2731.12</v>
      </c>
      <c r="G102" s="60">
        <v>0</v>
      </c>
      <c r="H102" s="60">
        <f>F102+G102</f>
        <v>2731.12</v>
      </c>
      <c r="I102" s="95" t="s">
        <v>83</v>
      </c>
      <c r="J102" s="96"/>
    </row>
    <row r="103" customHeight="1" spans="1:10">
      <c r="A103" s="80"/>
      <c r="B103" s="57"/>
      <c r="C103" s="58"/>
      <c r="D103" s="59"/>
      <c r="E103" s="58"/>
      <c r="F103" s="60">
        <v>0</v>
      </c>
      <c r="G103" s="60">
        <v>0</v>
      </c>
      <c r="H103" s="60">
        <f>F103+G103</f>
        <v>0</v>
      </c>
      <c r="I103" s="95" t="s">
        <v>84</v>
      </c>
      <c r="J103" s="96"/>
    </row>
    <row r="104" s="45" customFormat="1" customHeight="1" spans="1:10">
      <c r="A104" s="61"/>
      <c r="B104" s="62" t="s">
        <v>85</v>
      </c>
      <c r="C104" s="63">
        <f>SUM(C101)</f>
        <v>0</v>
      </c>
      <c r="D104" s="63">
        <f t="shared" ref="D104:E104" si="18">SUM(D101)</f>
        <v>0</v>
      </c>
      <c r="E104" s="63">
        <f t="shared" si="18"/>
        <v>0</v>
      </c>
      <c r="F104" s="63">
        <f>SUM(F101:F103)</f>
        <v>3731.12</v>
      </c>
      <c r="G104" s="63">
        <f>SUM(G101:G103)</f>
        <v>0</v>
      </c>
      <c r="H104" s="63">
        <f>SUM(H101:H103)</f>
        <v>3731.12</v>
      </c>
      <c r="I104" s="74"/>
      <c r="J104" s="94"/>
    </row>
    <row r="105" customHeight="1" spans="1:10">
      <c r="A105" s="61"/>
      <c r="B105" s="62" t="s">
        <v>86</v>
      </c>
      <c r="C105" s="63">
        <f t="shared" ref="C105:H105" si="19">SUM(C104,C100,C96,C93,C91,C89,C77,C18,C13,C10)</f>
        <v>20000</v>
      </c>
      <c r="D105" s="63">
        <f t="shared" si="19"/>
        <v>0</v>
      </c>
      <c r="E105" s="63">
        <f t="shared" si="19"/>
        <v>0</v>
      </c>
      <c r="F105" s="63">
        <f t="shared" si="19"/>
        <v>34833.41</v>
      </c>
      <c r="G105" s="63">
        <f t="shared" si="19"/>
        <v>537.68</v>
      </c>
      <c r="H105" s="63">
        <f t="shared" si="19"/>
        <v>35371.09</v>
      </c>
      <c r="I105" s="74"/>
      <c r="J105" s="97"/>
    </row>
    <row r="109" customHeight="1" spans="1:9">
      <c r="A109" s="84" t="s">
        <v>87</v>
      </c>
      <c r="B109" s="85"/>
      <c r="C109" s="86" t="s">
        <v>88</v>
      </c>
      <c r="D109" s="86"/>
      <c r="E109" s="86" t="s">
        <v>89</v>
      </c>
      <c r="F109" s="86"/>
      <c r="G109" s="86" t="s">
        <v>90</v>
      </c>
      <c r="H109" s="86"/>
      <c r="I109" s="98" t="s">
        <v>91</v>
      </c>
    </row>
    <row r="110" customHeight="1" spans="1:9">
      <c r="A110" s="87">
        <f>C105</f>
        <v>20000</v>
      </c>
      <c r="B110" s="88"/>
      <c r="C110" s="88">
        <f>H105</f>
        <v>35371.09</v>
      </c>
      <c r="D110" s="88"/>
      <c r="E110" s="88">
        <f>F105</f>
        <v>34833.41</v>
      </c>
      <c r="F110" s="88"/>
      <c r="G110" s="88">
        <f>G105</f>
        <v>537.68</v>
      </c>
      <c r="H110" s="88"/>
      <c r="I110" s="99">
        <f>A110-C110</f>
        <v>-15371.09</v>
      </c>
    </row>
    <row r="112" customHeight="1" spans="1:9">
      <c r="A112" s="89" t="s">
        <v>92</v>
      </c>
      <c r="B112" s="45"/>
      <c r="C112" s="90" t="s">
        <v>93</v>
      </c>
      <c r="D112" s="89"/>
      <c r="E112" s="89" t="s">
        <v>94</v>
      </c>
      <c r="F112" s="89"/>
      <c r="G112" s="89" t="s">
        <v>95</v>
      </c>
      <c r="H112" s="89"/>
      <c r="I112" s="45"/>
    </row>
  </sheetData>
  <mergeCells count="66">
    <mergeCell ref="C2:H2"/>
    <mergeCell ref="C6:E6"/>
    <mergeCell ref="F6:I6"/>
    <mergeCell ref="A109:B109"/>
    <mergeCell ref="C109:D109"/>
    <mergeCell ref="E109:F109"/>
    <mergeCell ref="G109:H109"/>
    <mergeCell ref="A110:B110"/>
    <mergeCell ref="C110:D110"/>
    <mergeCell ref="E110:F110"/>
    <mergeCell ref="G110:H110"/>
    <mergeCell ref="A6:A7"/>
    <mergeCell ref="A8:A9"/>
    <mergeCell ref="A11:A12"/>
    <mergeCell ref="A14:A17"/>
    <mergeCell ref="A19:A76"/>
    <mergeCell ref="A78:A88"/>
    <mergeCell ref="A94:A95"/>
    <mergeCell ref="A97:A99"/>
    <mergeCell ref="A101:A103"/>
    <mergeCell ref="B6:B7"/>
    <mergeCell ref="B8:B9"/>
    <mergeCell ref="B11:B12"/>
    <mergeCell ref="B14:B17"/>
    <mergeCell ref="B19:B76"/>
    <mergeCell ref="B78:B88"/>
    <mergeCell ref="B94:B95"/>
    <mergeCell ref="B97:B99"/>
    <mergeCell ref="B101:B103"/>
    <mergeCell ref="C8:C9"/>
    <mergeCell ref="C11:C12"/>
    <mergeCell ref="C14:C17"/>
    <mergeCell ref="C19:C76"/>
    <mergeCell ref="C78:C88"/>
    <mergeCell ref="C94:C95"/>
    <mergeCell ref="C97:C99"/>
    <mergeCell ref="C101:C103"/>
    <mergeCell ref="D8:D9"/>
    <mergeCell ref="D11:D12"/>
    <mergeCell ref="D14:D17"/>
    <mergeCell ref="D19:D76"/>
    <mergeCell ref="D78:D88"/>
    <mergeCell ref="D94:D95"/>
    <mergeCell ref="D97:D99"/>
    <mergeCell ref="D101:D103"/>
    <mergeCell ref="E8:E9"/>
    <mergeCell ref="E11:E12"/>
    <mergeCell ref="E14:E17"/>
    <mergeCell ref="E19:E76"/>
    <mergeCell ref="E78:E88"/>
    <mergeCell ref="E94:E95"/>
    <mergeCell ref="E97:E99"/>
    <mergeCell ref="E101:E103"/>
    <mergeCell ref="J4:J5"/>
    <mergeCell ref="J6:J7"/>
    <mergeCell ref="J8:J10"/>
    <mergeCell ref="J11:J13"/>
    <mergeCell ref="J14:J18"/>
    <mergeCell ref="J19:J77"/>
    <mergeCell ref="J78:J89"/>
    <mergeCell ref="J90:J91"/>
    <mergeCell ref="J92:J93"/>
    <mergeCell ref="J94:J96"/>
    <mergeCell ref="J97:J100"/>
    <mergeCell ref="J101:J104"/>
    <mergeCell ref="H4:I5"/>
  </mergeCells>
  <pageMargins left="0.699305555555556" right="0.699305555555556" top="0.75" bottom="0.75" header="0.3" footer="0.3"/>
  <pageSetup paperSize="9" scale="55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54" sqref="L54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96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97</v>
      </c>
      <c r="E5" s="6"/>
      <c r="F5" s="7"/>
      <c r="G5" s="7"/>
      <c r="H5" s="6" t="s">
        <v>98</v>
      </c>
      <c r="I5" s="5"/>
      <c r="J5" s="7"/>
      <c r="K5" s="32"/>
    </row>
    <row r="6" ht="20.1" customHeight="1" spans="2:11">
      <c r="B6" s="8"/>
      <c r="C6" s="9"/>
      <c r="D6" s="10" t="s">
        <v>99</v>
      </c>
      <c r="E6" s="10"/>
      <c r="F6" s="11"/>
      <c r="G6" s="11"/>
      <c r="H6" s="10" t="s">
        <v>100</v>
      </c>
      <c r="I6" s="9"/>
      <c r="J6" s="11"/>
      <c r="K6" s="33"/>
    </row>
    <row r="7" ht="20.1" customHeight="1" spans="2:11">
      <c r="B7" s="8"/>
      <c r="C7" s="9"/>
      <c r="D7" s="10" t="s">
        <v>101</v>
      </c>
      <c r="E7" s="10"/>
      <c r="F7" s="11"/>
      <c r="G7" s="11"/>
      <c r="H7" s="10" t="s">
        <v>102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103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104</v>
      </c>
      <c r="E10" s="16" t="s">
        <v>105</v>
      </c>
      <c r="F10" s="17"/>
      <c r="G10" s="18" t="s">
        <v>106</v>
      </c>
      <c r="H10" s="17" t="s">
        <v>107</v>
      </c>
      <c r="I10" s="16" t="s">
        <v>108</v>
      </c>
      <c r="J10" s="17"/>
      <c r="K10" s="18" t="s">
        <v>109</v>
      </c>
    </row>
    <row r="11" ht="20.1" customHeight="1" spans="2:11">
      <c r="B11" s="19">
        <v>1</v>
      </c>
      <c r="C11" s="20"/>
      <c r="D11" s="21" t="s">
        <v>110</v>
      </c>
      <c r="E11" s="19" t="s">
        <v>111</v>
      </c>
      <c r="F11" s="20"/>
      <c r="G11" s="22">
        <v>0</v>
      </c>
      <c r="H11" s="22"/>
      <c r="I11" s="35"/>
      <c r="J11" s="36"/>
      <c r="K11" s="37" t="s">
        <v>112</v>
      </c>
    </row>
    <row r="12" ht="20.1" customHeight="1" spans="2:11">
      <c r="B12" s="19">
        <v>2</v>
      </c>
      <c r="C12" s="20"/>
      <c r="D12" s="23"/>
      <c r="E12" s="24" t="s">
        <v>113</v>
      </c>
      <c r="F12" s="24"/>
      <c r="G12" s="22">
        <v>0</v>
      </c>
      <c r="H12" s="22"/>
      <c r="I12" s="35"/>
      <c r="J12" s="36"/>
      <c r="K12" s="37" t="s">
        <v>114</v>
      </c>
    </row>
    <row r="13" ht="20.1" customHeight="1" spans="2:11">
      <c r="B13" s="19">
        <v>3</v>
      </c>
      <c r="C13" s="20"/>
      <c r="D13" s="23"/>
      <c r="E13" s="19" t="s">
        <v>115</v>
      </c>
      <c r="F13" s="20"/>
      <c r="G13" s="22">
        <v>0</v>
      </c>
      <c r="H13" s="22"/>
      <c r="I13" s="35"/>
      <c r="J13" s="36"/>
      <c r="K13" s="37" t="s">
        <v>112</v>
      </c>
    </row>
    <row r="14" ht="20.1" customHeight="1" spans="2:11">
      <c r="B14" s="19">
        <v>4</v>
      </c>
      <c r="C14" s="20"/>
      <c r="D14" s="23"/>
      <c r="E14" s="19" t="s">
        <v>116</v>
      </c>
      <c r="F14" s="20"/>
      <c r="G14" s="22">
        <v>0</v>
      </c>
      <c r="H14" s="22"/>
      <c r="I14" s="35"/>
      <c r="J14" s="36"/>
      <c r="K14" s="37" t="s">
        <v>117</v>
      </c>
    </row>
    <row r="15" ht="20.1" customHeight="1" spans="2:11">
      <c r="B15" s="19">
        <v>5</v>
      </c>
      <c r="C15" s="20"/>
      <c r="D15" s="21" t="s">
        <v>81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86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107</v>
      </c>
      <c r="C20" s="18"/>
      <c r="D20" s="18"/>
      <c r="E20" s="18"/>
      <c r="F20" s="18"/>
      <c r="G20" s="18" t="s">
        <v>118</v>
      </c>
      <c r="H20" s="18"/>
      <c r="I20" s="18"/>
      <c r="J20" s="18"/>
      <c r="K20" s="18" t="s">
        <v>119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120</v>
      </c>
      <c r="C23" s="9"/>
      <c r="D23" s="9"/>
      <c r="E23" s="9"/>
      <c r="F23" s="9" t="s">
        <v>93</v>
      </c>
      <c r="G23" s="9" t="s">
        <v>121</v>
      </c>
      <c r="H23" s="9"/>
      <c r="I23" s="9"/>
      <c r="J23" s="9" t="s">
        <v>95</v>
      </c>
      <c r="K23" s="9"/>
    </row>
    <row r="26" ht="17.4" spans="1:11">
      <c r="A26" s="2" t="s">
        <v>122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97</v>
      </c>
      <c r="E28" s="6"/>
      <c r="F28" s="7"/>
      <c r="G28" s="7"/>
      <c r="H28" s="6" t="s">
        <v>98</v>
      </c>
      <c r="I28" s="5"/>
      <c r="J28" s="7"/>
      <c r="K28" s="32"/>
    </row>
    <row r="29" ht="20.1" customHeight="1" spans="2:11">
      <c r="B29" s="8"/>
      <c r="C29" s="9"/>
      <c r="D29" s="10" t="s">
        <v>99</v>
      </c>
      <c r="E29" s="10"/>
      <c r="F29" s="11"/>
      <c r="G29" s="11"/>
      <c r="H29" s="10" t="s">
        <v>100</v>
      </c>
      <c r="I29" s="9"/>
      <c r="J29" s="11"/>
      <c r="K29" s="33"/>
    </row>
    <row r="30" ht="20.1" customHeight="1" spans="2:11">
      <c r="B30" s="8"/>
      <c r="C30" s="9"/>
      <c r="D30" s="10" t="s">
        <v>101</v>
      </c>
      <c r="E30" s="10"/>
      <c r="F30" s="11"/>
      <c r="G30" s="11"/>
      <c r="H30" s="10" t="s">
        <v>102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103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123</v>
      </c>
      <c r="E33" s="24" t="s">
        <v>124</v>
      </c>
      <c r="F33" s="24"/>
      <c r="G33" s="22" t="s">
        <v>125</v>
      </c>
      <c r="H33" s="22" t="s">
        <v>126</v>
      </c>
      <c r="I33" s="22" t="s">
        <v>86</v>
      </c>
      <c r="J33" s="22"/>
      <c r="K33" s="43" t="s">
        <v>109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86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120</v>
      </c>
      <c r="C38" s="9"/>
      <c r="D38" s="9"/>
      <c r="E38" s="9"/>
      <c r="F38" s="9" t="s">
        <v>93</v>
      </c>
      <c r="G38" s="9" t="s">
        <v>121</v>
      </c>
      <c r="H38" s="9"/>
      <c r="I38" s="9"/>
      <c r="J38" s="9" t="s">
        <v>95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࿐ོShell℡༄༺ཌ</cp:lastModifiedBy>
  <dcterms:created xsi:type="dcterms:W3CDTF">2014-04-15T08:52:00Z</dcterms:created>
  <cp:lastPrinted>2017-09-06T05:53:00Z</cp:lastPrinted>
  <dcterms:modified xsi:type="dcterms:W3CDTF">2025-05-28T06:37:16Z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DD507521EF284D919233368D5D28C448_13</vt:lpwstr>
  </property>
</Properties>
</file>