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315"/>
  <workbookPr/>
  <mc:AlternateContent xmlns:mc="http://schemas.openxmlformats.org/markup-compatibility/2006">
    <mc:Choice Requires="x15">
      <x15ac:absPath xmlns:x15ac="http://schemas.microsoft.com/office/spreadsheetml/2010/11/ac" url="/Users/guoanshiguanjun/Desktop/"/>
    </mc:Choice>
  </mc:AlternateContent>
  <bookViews>
    <workbookView xWindow="3700" yWindow="480" windowWidth="21740" windowHeight="13100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2" i="3" l="1"/>
  <c r="F57" i="3"/>
  <c r="F27" i="3"/>
  <c r="F58" i="3"/>
  <c r="G32" i="3"/>
  <c r="G58" i="3"/>
  <c r="H58" i="3"/>
  <c r="G27" i="3"/>
  <c r="H23" i="3"/>
  <c r="H48" i="3"/>
  <c r="H47" i="3"/>
  <c r="H46" i="3"/>
  <c r="H51" i="3"/>
  <c r="H50" i="3"/>
  <c r="H8" i="3"/>
  <c r="H10" i="3"/>
  <c r="H9" i="3"/>
  <c r="H11" i="3"/>
  <c r="H13" i="3"/>
  <c r="H17" i="3"/>
  <c r="H18" i="3"/>
  <c r="H21" i="3"/>
  <c r="H22" i="3"/>
  <c r="H25" i="3"/>
  <c r="H26" i="3"/>
  <c r="H24" i="3"/>
  <c r="H27" i="3"/>
  <c r="H28" i="3"/>
  <c r="H29" i="3"/>
  <c r="H30" i="3"/>
  <c r="H32" i="3"/>
  <c r="H38" i="3"/>
  <c r="H31" i="3"/>
  <c r="H12" i="3"/>
  <c r="H49" i="3"/>
  <c r="H19" i="3"/>
  <c r="H20" i="3"/>
  <c r="I48" i="2"/>
  <c r="H48" i="2"/>
  <c r="J40" i="2"/>
  <c r="F40" i="2"/>
  <c r="H30" i="2"/>
  <c r="B33" i="2"/>
  <c r="I30" i="2"/>
  <c r="G33" i="2"/>
  <c r="K33" i="2"/>
  <c r="G30" i="2"/>
  <c r="E50" i="3"/>
  <c r="E57" i="3"/>
  <c r="E46" i="3"/>
  <c r="E49" i="3"/>
  <c r="E43" i="3"/>
  <c r="E45" i="3"/>
  <c r="E38" i="3"/>
  <c r="E42" i="3"/>
  <c r="E33" i="3"/>
  <c r="E37" i="3"/>
  <c r="E32" i="3"/>
  <c r="E27" i="3"/>
  <c r="E17" i="3"/>
  <c r="E21" i="3"/>
  <c r="E14" i="3"/>
  <c r="E16" i="3"/>
  <c r="E8" i="3"/>
  <c r="E13" i="3"/>
  <c r="A63" i="3"/>
  <c r="H52" i="3"/>
  <c r="H53" i="3"/>
  <c r="H54" i="3"/>
  <c r="H55" i="3"/>
  <c r="H56" i="3"/>
  <c r="H57" i="3"/>
  <c r="H43" i="3"/>
  <c r="H44" i="3"/>
  <c r="H45" i="3"/>
  <c r="H39" i="3"/>
  <c r="H40" i="3"/>
  <c r="H41" i="3"/>
  <c r="H42" i="3"/>
  <c r="H34" i="3"/>
  <c r="H35" i="3"/>
  <c r="H36" i="3"/>
  <c r="H37" i="3"/>
  <c r="H14" i="3"/>
  <c r="H15" i="3"/>
  <c r="H16" i="3"/>
  <c r="C63" i="3"/>
  <c r="I63" i="3"/>
  <c r="G57" i="3"/>
  <c r="G49" i="3"/>
  <c r="G45" i="3"/>
  <c r="G42" i="3"/>
  <c r="G37" i="3"/>
  <c r="G21" i="3"/>
  <c r="G16" i="3"/>
  <c r="G13" i="3"/>
  <c r="G63" i="3"/>
  <c r="F49" i="3"/>
  <c r="F45" i="3"/>
  <c r="F42" i="3"/>
  <c r="F37" i="3"/>
  <c r="F21" i="3"/>
  <c r="F16" i="3"/>
  <c r="F13" i="3"/>
  <c r="E63" i="3"/>
  <c r="D57" i="3"/>
  <c r="D49" i="3"/>
  <c r="D45" i="3"/>
  <c r="D42" i="3"/>
  <c r="D37" i="3"/>
  <c r="D32" i="3"/>
  <c r="D27" i="3"/>
  <c r="D21" i="3"/>
  <c r="D16" i="3"/>
  <c r="D13" i="3"/>
  <c r="D58" i="3"/>
  <c r="C57" i="3"/>
  <c r="C49" i="3"/>
  <c r="C45" i="3"/>
  <c r="C42" i="3"/>
  <c r="C37" i="3"/>
  <c r="C32" i="3"/>
  <c r="C27" i="3"/>
  <c r="C21" i="3"/>
  <c r="C16" i="3"/>
  <c r="C13" i="3"/>
</calcChain>
</file>

<file path=xl/sharedStrings.xml><?xml version="1.0" encoding="utf-8"?>
<sst xmlns="http://schemas.openxmlformats.org/spreadsheetml/2006/main" count="121" uniqueCount="100">
  <si>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</si>
  <si>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</si>
  <si>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</si>
  <si>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</si>
  <si>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</si>
  <si>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</si>
  <si>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</si>
  <si>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</si>
  <si>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</si>
  <si>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</si>
  <si>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</si>
  <si>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</si>
  <si>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</si>
  <si>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</si>
  <si>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</si>
  <si>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</si>
  <si>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</si>
  <si>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</si>
  <si>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</si>
  <si>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</si>
  <si>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</si>
  <si>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</si>
  <si>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</si>
  <si>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</si>
  <si>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</si>
  <si>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</si>
  <si>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</si>
  <si>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</si>
  <si>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</si>
  <si>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</si>
  <si>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</si>
  <si>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</si>
  <si>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</si>
  <si>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</si>
  <si>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</si>
  <si>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</si>
  <si>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</si>
  <si>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</si>
  <si>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</si>
  <si>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</si>
  <si>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</si>
  <si>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</si>
  <si>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</si>
  <si>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</si>
  <si>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</si>
  <si>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</si>
  <si>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</si>
  <si>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</si>
  <si>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</si>
  <si>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</si>
  <si>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</si>
  <si>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</si>
  <si>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</si>
  <si>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</si>
  <si>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</si>
  <si>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经理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</si>
  <si>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</si>
  <si>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</si>
  <si>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</si>
  <si>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</si>
  <si>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</si>
  <si>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</si>
  <si>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</si>
  <si>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</si>
  <si>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</si>
  <si>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</si>
  <si>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</si>
  <si>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</si>
  <si>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</si>
  <si>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</si>
  <si>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</si>
  <si>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</si>
  <si>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</si>
  <si>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门票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</si>
  <si>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</si>
  <si>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</si>
  <si>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</si>
  <si>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</si>
  <si>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</si>
  <si>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</si>
  <si>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</si>
  <si>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</si>
  <si>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</si>
  <si>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</si>
  <si>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高速费</t>
    <rPh sb="0" eb="1">
      <t>gao su fei</t>
    </rPh>
    <phoneticPr fontId="12" type="noConversion"/>
  </si>
  <si>
    <t>客户报销-火车票</t>
    <rPh sb="0" eb="1">
      <t>ke hu bao xiao</t>
    </rPh>
    <rPh sb="5" eb="6">
      <t>huo che p</t>
    </rPh>
    <phoneticPr fontId="12" type="noConversion"/>
  </si>
  <si>
    <t>会议日期：2023.8.3</t>
    <phoneticPr fontId="12" type="noConversion"/>
  </si>
  <si>
    <t>滴滴打车</t>
    <rPh sb="0" eb="1">
      <t>di di da che</t>
    </rPh>
    <phoneticPr fontId="12" type="noConversion"/>
  </si>
  <si>
    <t>小二餐费</t>
    <rPh sb="0" eb="1">
      <t>xiao er</t>
    </rPh>
    <rPh sb="2" eb="3">
      <t>can fei</t>
    </rPh>
    <phoneticPr fontId="12" type="noConversion"/>
  </si>
  <si>
    <t>112.5+176.3+198</t>
    <phoneticPr fontId="12" type="noConversion"/>
  </si>
  <si>
    <t>住宿费</t>
    <rPh sb="0" eb="1">
      <t>zhu su fei</t>
    </rPh>
    <phoneticPr fontId="12" type="noConversion"/>
  </si>
  <si>
    <t>请客户茉酸奶</t>
    <rPh sb="0" eb="1">
      <t>qing</t>
    </rPh>
    <rPh sb="1" eb="2">
      <t>ke hu</t>
    </rPh>
    <rPh sb="3" eb="4">
      <t>mo li</t>
    </rPh>
    <rPh sb="4" eb="5">
      <t>suan nai</t>
    </rPh>
    <phoneticPr fontId="12" type="noConversion"/>
  </si>
  <si>
    <t>团号：HMZA-230802-ZJT691</t>
    <phoneticPr fontId="12" type="noConversion"/>
  </si>
  <si>
    <t>超市1031.6+59.4</t>
    <rPh sb="0" eb="1">
      <t>chao shi</t>
    </rPh>
    <phoneticPr fontId="12" type="noConversion"/>
  </si>
  <si>
    <t>矿泉水</t>
    <rPh sb="0" eb="1">
      <t>kuangg quan shui</t>
    </rPh>
    <phoneticPr fontId="12" type="noConversion"/>
  </si>
  <si>
    <t>客户外卖</t>
    <rPh sb="0" eb="1">
      <t>ke hu wai mai</t>
    </rPh>
    <phoneticPr fontId="12" type="noConversion"/>
  </si>
  <si>
    <t>闪送</t>
    <rPh sb="0" eb="1">
      <t>shan song</t>
    </rPh>
    <phoneticPr fontId="12" type="noConversion"/>
  </si>
  <si>
    <t>货拉拉</t>
    <rPh sb="0" eb="1">
      <t>huo la la</t>
    </rPh>
    <phoneticPr fontId="12" type="noConversion"/>
  </si>
  <si>
    <t>顺丰</t>
    <rPh sb="0" eb="1">
      <t>shun feng</t>
    </rPh>
    <phoneticPr fontId="12" type="noConversion"/>
  </si>
  <si>
    <t xml:space="preserve"> 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</si>
</sst>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;[Red]#,##0.00"/>
    <numFmt numFmtId="177" formatCode="0.00_);[Red]\(0.00\)"/>
    <numFmt numFmtId="178" formatCode="0.00_ "/>
    <numFmt numFmtId="179" formatCode="#,##0.00_ "/>
  </numFmts>
  <fonts count="13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24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176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177" fontId="4" fillId="3" borderId="6" xfId="2" applyNumberFormat="1" applyFont="1" applyFill="1" applyBorder="1" applyAlignment="1">
      <alignment horizontal="center" vertical="center"/>
    </xf>
    <xf numFmtId="177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9" fontId="4" fillId="0" borderId="0" xfId="2" applyNumberFormat="1" applyFont="1" applyBorder="1" applyAlignment="1">
      <alignment horizontal="left" vertical="center"/>
    </xf>
    <xf numFmtId="178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8" fontId="8" fillId="6" borderId="8" xfId="0" applyNumberFormat="1" applyFont="1" applyFill="1" applyBorder="1" applyAlignment="1">
      <alignment horizontal="center" vertical="center"/>
    </xf>
    <xf numFmtId="178" fontId="8" fillId="7" borderId="8" xfId="0" applyNumberFormat="1" applyFont="1" applyFill="1" applyBorder="1" applyAlignment="1">
      <alignment horizontal="center" vertical="center"/>
    </xf>
    <xf numFmtId="4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40" fontId="0" fillId="0" borderId="8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8" fontId="9" fillId="0" borderId="8" xfId="0" applyNumberFormat="1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40" fontId="0" fillId="0" borderId="8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right" vertical="center"/>
    </xf>
    <xf numFmtId="40" fontId="0" fillId="0" borderId="8" xfId="0" applyNumberFormat="1" applyBorder="1">
      <alignment vertical="center"/>
    </xf>
    <xf numFmtId="0" fontId="2" fillId="0" borderId="0" xfId="2" applyFont="1" applyAlignment="1">
      <alignment horizontal="center" vertical="center"/>
    </xf>
    <xf numFmtId="178" fontId="8" fillId="6" borderId="8" xfId="0" applyNumberFormat="1" applyFont="1" applyFill="1" applyBorder="1" applyAlignment="1">
      <alignment horizontal="center" vertical="center"/>
    </xf>
    <xf numFmtId="178" fontId="8" fillId="7" borderId="8" xfId="0" applyNumberFormat="1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179" fontId="9" fillId="3" borderId="15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40" fontId="0" fillId="0" borderId="14" xfId="0" applyNumberFormat="1" applyBorder="1" applyAlignment="1">
      <alignment horizontal="center" vertical="center"/>
    </xf>
    <xf numFmtId="179" fontId="9" fillId="3" borderId="6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0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center" vertical="center"/>
    </xf>
    <xf numFmtId="31" fontId="4" fillId="2" borderId="0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7" fontId="4" fillId="3" borderId="6" xfId="2" applyNumberFormat="1" applyFont="1" applyFill="1" applyBorder="1" applyAlignment="1">
      <alignment horizontal="center" vertical="center"/>
    </xf>
    <xf numFmtId="177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5" xfId="2" applyFont="1" applyBorder="1" applyAlignment="1">
      <alignment horizontal="center" vertical="center"/>
    </xf>
    <xf numFmtId="176" fontId="5" fillId="0" borderId="6" xfId="2" applyNumberFormat="1" applyFont="1" applyBorder="1" applyAlignment="1">
      <alignment horizontal="center" vertical="center"/>
    </xf>
    <xf numFmtId="176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9" fontId="5" fillId="3" borderId="8" xfId="2" applyNumberFormat="1" applyFont="1" applyFill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14" xfId="2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3" xfId="2" applyFont="1" applyFill="1" applyBorder="1" applyAlignment="1">
      <alignment horizontal="center" vertical="center"/>
    </xf>
    <xf numFmtId="0" fontId="4" fillId="3" borderId="12" xfId="2" applyFont="1" applyFill="1" applyBorder="1" applyAlignment="1">
      <alignment horizontal="center" vertical="center"/>
    </xf>
    <xf numFmtId="0" fontId="4" fillId="3" borderId="4" xfId="2" applyFont="1" applyFill="1" applyBorder="1" applyAlignment="1">
      <alignment horizontal="center" vertical="center"/>
    </xf>
    <xf numFmtId="0" fontId="4" fillId="3" borderId="13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300" y="19050"/>
          <a:ext cx="12198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5"/>
  <sheetViews>
    <sheetView tabSelected="1" topLeftCell="A47" zoomScale="110" zoomScaleNormal="110" workbookViewId="0">
      <selection activeCell="G31" sqref="G31"/>
    </sheetView>
  </sheetViews>
  <sheetFormatPr baseColWidth="10" defaultColWidth="9" defaultRowHeight="21" customHeight="1" x14ac:dyDescent="0.15"/>
  <cols>
    <col min="1" max="1" width="9" style="35"/>
    <col min="2" max="2" width="16.6640625" customWidth="1"/>
    <col min="3" max="3" width="10.6640625" style="36" bestFit="1" customWidth="1"/>
    <col min="5" max="6" width="10.6640625" customWidth="1"/>
    <col min="7" max="7" width="11.5" customWidth="1"/>
    <col min="8" max="8" width="13.1640625" customWidth="1"/>
    <col min="9" max="9" width="27.1640625" bestFit="1" customWidth="1"/>
    <col min="10" max="10" width="39.5" customWidth="1"/>
  </cols>
  <sheetData>
    <row r="2" spans="1:12" ht="21" customHeight="1" x14ac:dyDescent="0.15">
      <c r="C2" s="59" t="s">
        <v>0</v>
      </c>
      <c r="D2" s="59"/>
      <c r="E2" s="59"/>
      <c r="F2" s="59"/>
      <c r="G2" s="59"/>
      <c r="H2" s="59"/>
      <c r="I2" s="49"/>
      <c r="J2" s="49"/>
      <c r="K2" s="49"/>
      <c r="L2" s="49"/>
    </row>
    <row r="4" spans="1:12" ht="21" customHeight="1" x14ac:dyDescent="0.15">
      <c r="H4" s="91" t="s">
        <v>92</v>
      </c>
      <c r="I4" s="91"/>
      <c r="J4" s="91" t="s">
        <v>86</v>
      </c>
    </row>
    <row r="5" spans="1:12" ht="21" customHeight="1" x14ac:dyDescent="0.15">
      <c r="H5" s="92"/>
      <c r="I5" s="92"/>
      <c r="J5" s="92"/>
    </row>
    <row r="6" spans="1:12" ht="21" customHeight="1" x14ac:dyDescent="0.15">
      <c r="A6" s="71" t="s">
        <v>1</v>
      </c>
      <c r="B6" s="76" t="s">
        <v>2</v>
      </c>
      <c r="C6" s="60" t="s">
        <v>3</v>
      </c>
      <c r="D6" s="60"/>
      <c r="E6" s="60"/>
      <c r="F6" s="61" t="s">
        <v>4</v>
      </c>
      <c r="G6" s="61"/>
      <c r="H6" s="61"/>
      <c r="I6" s="61"/>
      <c r="J6" s="76" t="s">
        <v>5</v>
      </c>
    </row>
    <row r="7" spans="1:12" ht="21" customHeight="1" x14ac:dyDescent="0.15">
      <c r="A7" s="71"/>
      <c r="B7" s="76"/>
      <c r="C7" s="39" t="s">
        <v>6</v>
      </c>
      <c r="D7" s="40" t="s">
        <v>7</v>
      </c>
      <c r="E7" s="37" t="s">
        <v>8</v>
      </c>
      <c r="F7" s="38" t="s">
        <v>9</v>
      </c>
      <c r="G7" s="38" t="s">
        <v>10</v>
      </c>
      <c r="H7" s="38" t="s">
        <v>11</v>
      </c>
      <c r="I7" s="38" t="s">
        <v>12</v>
      </c>
      <c r="J7" s="76"/>
    </row>
    <row r="8" spans="1:12" ht="21" customHeight="1" x14ac:dyDescent="0.15">
      <c r="A8" s="72">
        <v>1</v>
      </c>
      <c r="B8" s="65" t="s">
        <v>13</v>
      </c>
      <c r="C8" s="69">
        <v>0</v>
      </c>
      <c r="D8" s="81"/>
      <c r="E8" s="69">
        <f>C8*D8</f>
        <v>0</v>
      </c>
      <c r="F8" s="41">
        <v>1550</v>
      </c>
      <c r="G8" s="41">
        <v>0</v>
      </c>
      <c r="H8" s="41">
        <f>F8+G8</f>
        <v>1550</v>
      </c>
      <c r="I8" s="58" t="s">
        <v>85</v>
      </c>
      <c r="J8" s="82" t="s">
        <v>14</v>
      </c>
    </row>
    <row r="9" spans="1:12" ht="23" customHeight="1" x14ac:dyDescent="0.15">
      <c r="A9" s="72"/>
      <c r="B9" s="65"/>
      <c r="C9" s="69"/>
      <c r="D9" s="81"/>
      <c r="E9" s="69"/>
      <c r="F9" s="56">
        <v>5</v>
      </c>
      <c r="G9" s="41">
        <v>0</v>
      </c>
      <c r="H9" s="57">
        <f t="shared" ref="H9:H12" si="0">F9+G9</f>
        <v>5</v>
      </c>
      <c r="I9" s="55" t="s">
        <v>84</v>
      </c>
      <c r="J9" s="83"/>
    </row>
    <row r="10" spans="1:12" ht="21" customHeight="1" x14ac:dyDescent="0.15">
      <c r="A10" s="72"/>
      <c r="B10" s="65"/>
      <c r="C10" s="69"/>
      <c r="D10" s="81"/>
      <c r="E10" s="69"/>
      <c r="F10" s="41">
        <v>387.36</v>
      </c>
      <c r="G10" s="41">
        <v>0</v>
      </c>
      <c r="H10" s="57">
        <f t="shared" si="0"/>
        <v>387.36</v>
      </c>
      <c r="I10" s="50" t="s">
        <v>87</v>
      </c>
      <c r="J10" s="83"/>
    </row>
    <row r="11" spans="1:12" ht="21" customHeight="1" x14ac:dyDescent="0.15">
      <c r="A11" s="72"/>
      <c r="B11" s="65"/>
      <c r="C11" s="69"/>
      <c r="D11" s="81"/>
      <c r="E11" s="69"/>
      <c r="F11" s="41">
        <v>0</v>
      </c>
      <c r="G11" s="41">
        <v>0</v>
      </c>
      <c r="H11" s="57">
        <f t="shared" si="0"/>
        <v>0</v>
      </c>
      <c r="I11" s="50"/>
      <c r="J11" s="83"/>
    </row>
    <row r="12" spans="1:12" ht="21" customHeight="1" x14ac:dyDescent="0.15">
      <c r="A12" s="72"/>
      <c r="B12" s="65"/>
      <c r="C12" s="69"/>
      <c r="D12" s="81"/>
      <c r="E12" s="69"/>
      <c r="F12" s="41">
        <v>0</v>
      </c>
      <c r="G12" s="41">
        <v>0</v>
      </c>
      <c r="H12" s="57">
        <f t="shared" si="0"/>
        <v>0</v>
      </c>
      <c r="I12" s="50"/>
      <c r="J12" s="83"/>
    </row>
    <row r="13" spans="1:12" s="34" customFormat="1" ht="21" customHeight="1" x14ac:dyDescent="0.15">
      <c r="A13" s="42"/>
      <c r="B13" s="43" t="s">
        <v>15</v>
      </c>
      <c r="C13" s="44">
        <f>SUM(C8)</f>
        <v>0</v>
      </c>
      <c r="D13" s="44">
        <f>SUM(D8)</f>
        <v>0</v>
      </c>
      <c r="E13" s="44">
        <f>SUM(E8)</f>
        <v>0</v>
      </c>
      <c r="F13" s="44">
        <f>SUM(F8:F12)</f>
        <v>1942.3600000000001</v>
      </c>
      <c r="G13" s="44">
        <f t="shared" ref="G13" si="1">SUM(G8:G12)</f>
        <v>0</v>
      </c>
      <c r="H13" s="44">
        <f>SUM(H8:H12)</f>
        <v>1942.3600000000001</v>
      </c>
      <c r="I13" s="51"/>
      <c r="J13" s="84"/>
    </row>
    <row r="14" spans="1:12" ht="21" customHeight="1" x14ac:dyDescent="0.15">
      <c r="A14" s="73">
        <v>2</v>
      </c>
      <c r="B14" s="66" t="s">
        <v>16</v>
      </c>
      <c r="C14" s="77">
        <v>0</v>
      </c>
      <c r="D14" s="73"/>
      <c r="E14" s="77">
        <f>C14*D14</f>
        <v>0</v>
      </c>
      <c r="F14" s="41">
        <v>0</v>
      </c>
      <c r="G14" s="41">
        <v>0</v>
      </c>
      <c r="H14" s="41">
        <f t="shared" ref="H14:H44" si="2">F14+G14</f>
        <v>0</v>
      </c>
      <c r="I14" s="50"/>
      <c r="J14" s="82" t="s">
        <v>17</v>
      </c>
    </row>
    <row r="15" spans="1:12" ht="21" customHeight="1" x14ac:dyDescent="0.15">
      <c r="A15" s="74"/>
      <c r="B15" s="67"/>
      <c r="C15" s="79"/>
      <c r="D15" s="74"/>
      <c r="E15" s="79"/>
      <c r="F15" s="41">
        <v>0</v>
      </c>
      <c r="G15" s="41">
        <v>0</v>
      </c>
      <c r="H15" s="41">
        <f t="shared" ref="H15" si="3">F15+G15</f>
        <v>0</v>
      </c>
      <c r="I15" s="50"/>
      <c r="J15" s="83"/>
    </row>
    <row r="16" spans="1:12" s="34" customFormat="1" ht="21" customHeight="1" x14ac:dyDescent="0.15">
      <c r="A16" s="42"/>
      <c r="B16" s="43" t="s">
        <v>18</v>
      </c>
      <c r="C16" s="44">
        <f>SUM(C14)</f>
        <v>0</v>
      </c>
      <c r="D16" s="44">
        <f>SUM(D14)</f>
        <v>0</v>
      </c>
      <c r="E16" s="44">
        <f>SUM(E14)</f>
        <v>0</v>
      </c>
      <c r="F16" s="44">
        <f>SUM(F14:F15)</f>
        <v>0</v>
      </c>
      <c r="G16" s="44">
        <f>SUM(G14:G15)</f>
        <v>0</v>
      </c>
      <c r="H16" s="44">
        <f>SUM(H14:H15)</f>
        <v>0</v>
      </c>
      <c r="I16" s="51"/>
      <c r="J16" s="84"/>
    </row>
    <row r="17" spans="1:10" ht="21" customHeight="1" x14ac:dyDescent="0.15">
      <c r="A17" s="72">
        <v>3</v>
      </c>
      <c r="B17" s="65" t="s">
        <v>19</v>
      </c>
      <c r="C17" s="69">
        <v>0</v>
      </c>
      <c r="D17" s="81"/>
      <c r="E17" s="69">
        <f>C17*D17</f>
        <v>0</v>
      </c>
      <c r="F17" s="41"/>
      <c r="G17" s="41">
        <v>0</v>
      </c>
      <c r="H17" s="41">
        <f>F17+G17</f>
        <v>0</v>
      </c>
      <c r="I17" s="50"/>
      <c r="J17" s="88" t="s">
        <v>20</v>
      </c>
    </row>
    <row r="18" spans="1:10" ht="23" customHeight="1" x14ac:dyDescent="0.15">
      <c r="A18" s="72"/>
      <c r="B18" s="65"/>
      <c r="C18" s="69"/>
      <c r="D18" s="81"/>
      <c r="E18" s="69"/>
      <c r="F18" s="41">
        <v>0</v>
      </c>
      <c r="G18" s="41">
        <v>0</v>
      </c>
      <c r="H18" s="56">
        <f t="shared" ref="H18:H20" si="4">F18+G18</f>
        <v>0</v>
      </c>
      <c r="I18" s="55"/>
      <c r="J18" s="89"/>
    </row>
    <row r="19" spans="1:10" ht="21" customHeight="1" x14ac:dyDescent="0.15">
      <c r="A19" s="72"/>
      <c r="B19" s="65"/>
      <c r="C19" s="69"/>
      <c r="D19" s="81"/>
      <c r="E19" s="69"/>
      <c r="F19" s="41">
        <v>0</v>
      </c>
      <c r="G19" s="41">
        <v>0</v>
      </c>
      <c r="H19" s="56">
        <f t="shared" si="4"/>
        <v>0</v>
      </c>
      <c r="I19" s="50"/>
      <c r="J19" s="89"/>
    </row>
    <row r="20" spans="1:10" ht="21" customHeight="1" x14ac:dyDescent="0.15">
      <c r="A20" s="72"/>
      <c r="B20" s="65"/>
      <c r="C20" s="69"/>
      <c r="D20" s="81"/>
      <c r="E20" s="69"/>
      <c r="F20" s="41">
        <v>0</v>
      </c>
      <c r="G20" s="41">
        <v>0</v>
      </c>
      <c r="H20" s="56">
        <f t="shared" si="4"/>
        <v>0</v>
      </c>
      <c r="I20" s="50"/>
      <c r="J20" s="89"/>
    </row>
    <row r="21" spans="1:10" s="34" customFormat="1" ht="21" customHeight="1" x14ac:dyDescent="0.15">
      <c r="A21" s="42"/>
      <c r="B21" s="43" t="s">
        <v>21</v>
      </c>
      <c r="C21" s="44">
        <f>SUM(C17)</f>
        <v>0</v>
      </c>
      <c r="D21" s="44">
        <f t="shared" ref="D21:E21" si="5">SUM(D17)</f>
        <v>0</v>
      </c>
      <c r="E21" s="44">
        <f t="shared" si="5"/>
        <v>0</v>
      </c>
      <c r="F21" s="44">
        <f>SUM(F17:F20)</f>
        <v>0</v>
      </c>
      <c r="G21" s="44">
        <f t="shared" ref="G21:H21" si="6">SUM(G17:G20)</f>
        <v>0</v>
      </c>
      <c r="H21" s="44">
        <f t="shared" si="6"/>
        <v>0</v>
      </c>
      <c r="I21" s="51"/>
      <c r="J21" s="90"/>
    </row>
    <row r="22" spans="1:10" ht="21" customHeight="1" x14ac:dyDescent="0.15">
      <c r="A22" s="73">
        <v>4</v>
      </c>
      <c r="B22" s="66" t="s">
        <v>22</v>
      </c>
      <c r="C22" s="66">
        <v>0</v>
      </c>
      <c r="D22" s="66">
        <v>0</v>
      </c>
      <c r="E22" s="66">
        <v>0</v>
      </c>
      <c r="F22" s="57">
        <v>1149.5</v>
      </c>
      <c r="G22" s="57">
        <v>0</v>
      </c>
      <c r="H22" s="57">
        <f>F22+G22</f>
        <v>1149.5</v>
      </c>
      <c r="I22" s="50" t="s">
        <v>88</v>
      </c>
      <c r="J22" s="88" t="s">
        <v>23</v>
      </c>
    </row>
    <row r="23" spans="1:10" ht="26" customHeight="1" x14ac:dyDescent="0.15">
      <c r="A23" s="75"/>
      <c r="B23" s="68"/>
      <c r="C23" s="68"/>
      <c r="D23" s="68"/>
      <c r="E23" s="68"/>
      <c r="F23" s="57">
        <v>486.8</v>
      </c>
      <c r="G23" s="57">
        <v>0</v>
      </c>
      <c r="H23" s="57">
        <f>F23+G23</f>
        <v>486.8</v>
      </c>
      <c r="I23" s="55" t="s">
        <v>89</v>
      </c>
      <c r="J23" s="89"/>
    </row>
    <row r="24" spans="1:10" ht="22" customHeight="1" x14ac:dyDescent="0.15">
      <c r="A24" s="75"/>
      <c r="B24" s="68"/>
      <c r="C24" s="68"/>
      <c r="D24" s="68"/>
      <c r="E24" s="68"/>
      <c r="F24" s="56">
        <v>0</v>
      </c>
      <c r="G24" s="56">
        <v>53</v>
      </c>
      <c r="H24" s="57">
        <f t="shared" ref="H23:H26" si="7">F24+G24</f>
        <v>53</v>
      </c>
      <c r="I24" s="55" t="s">
        <v>91</v>
      </c>
      <c r="J24" s="89"/>
    </row>
    <row r="25" spans="1:10" ht="22" customHeight="1" x14ac:dyDescent="0.15">
      <c r="A25" s="75"/>
      <c r="B25" s="68"/>
      <c r="C25" s="68"/>
      <c r="D25" s="68"/>
      <c r="E25" s="68"/>
      <c r="F25" s="57">
        <v>1298</v>
      </c>
      <c r="G25" s="57">
        <v>0</v>
      </c>
      <c r="H25" s="57">
        <f t="shared" si="7"/>
        <v>1298</v>
      </c>
      <c r="I25" s="55" t="s">
        <v>99</v>
      </c>
      <c r="J25" s="89"/>
    </row>
    <row r="26" spans="1:10" ht="22" customHeight="1" x14ac:dyDescent="0.15">
      <c r="A26" s="74"/>
      <c r="B26" s="67"/>
      <c r="C26" s="67"/>
      <c r="D26" s="67"/>
      <c r="E26" s="67"/>
      <c r="F26" s="57">
        <v>0</v>
      </c>
      <c r="G26" s="57">
        <v>0</v>
      </c>
      <c r="H26" s="57">
        <f t="shared" si="7"/>
        <v>0</v>
      </c>
      <c r="I26" s="55"/>
      <c r="J26" s="89"/>
    </row>
    <row r="27" spans="1:10" s="34" customFormat="1" ht="21" customHeight="1" x14ac:dyDescent="0.15">
      <c r="A27" s="42"/>
      <c r="B27" s="43" t="s">
        <v>24</v>
      </c>
      <c r="C27" s="44">
        <f>SUM(C22)</f>
        <v>0</v>
      </c>
      <c r="D27" s="44">
        <f t="shared" ref="D27:E27" si="8">SUM(D22)</f>
        <v>0</v>
      </c>
      <c r="E27" s="44">
        <f t="shared" si="8"/>
        <v>0</v>
      </c>
      <c r="F27" s="44">
        <f>SUM(F22:F26)</f>
        <v>2934.3</v>
      </c>
      <c r="G27" s="44">
        <f>SUM(G22:G26)</f>
        <v>53</v>
      </c>
      <c r="H27" s="44">
        <f>SUM(H22:H26)</f>
        <v>2987.3</v>
      </c>
      <c r="I27" s="51"/>
      <c r="J27" s="90"/>
    </row>
    <row r="28" spans="1:10" ht="23" customHeight="1" x14ac:dyDescent="0.15">
      <c r="A28" s="73">
        <v>5</v>
      </c>
      <c r="B28" s="66" t="s">
        <v>25</v>
      </c>
      <c r="C28" s="77">
        <v>31000</v>
      </c>
      <c r="D28" s="77"/>
      <c r="E28" s="69">
        <v>31000</v>
      </c>
      <c r="F28" s="57">
        <v>1091</v>
      </c>
      <c r="G28" s="57">
        <v>0</v>
      </c>
      <c r="H28" s="45">
        <f t="shared" ref="H28" si="9">F28+G28</f>
        <v>1091</v>
      </c>
      <c r="I28" s="55" t="s">
        <v>93</v>
      </c>
      <c r="J28" s="82" t="s">
        <v>26</v>
      </c>
    </row>
    <row r="29" spans="1:10" ht="21" customHeight="1" x14ac:dyDescent="0.15">
      <c r="A29" s="75"/>
      <c r="B29" s="68"/>
      <c r="C29" s="78"/>
      <c r="D29" s="78"/>
      <c r="E29" s="69"/>
      <c r="F29" s="41">
        <v>350</v>
      </c>
      <c r="G29" s="41">
        <v>0</v>
      </c>
      <c r="H29" s="45">
        <f t="shared" ref="H29:H31" si="10">F29+G29</f>
        <v>350</v>
      </c>
      <c r="I29" s="50" t="s">
        <v>94</v>
      </c>
      <c r="J29" s="83"/>
    </row>
    <row r="30" spans="1:10" ht="21" customHeight="1" x14ac:dyDescent="0.15">
      <c r="A30" s="75"/>
      <c r="B30" s="68"/>
      <c r="C30" s="78"/>
      <c r="D30" s="78"/>
      <c r="E30" s="69"/>
      <c r="F30" s="41">
        <v>0</v>
      </c>
      <c r="G30" s="41">
        <v>44.6</v>
      </c>
      <c r="H30" s="45">
        <f t="shared" si="10"/>
        <v>44.6</v>
      </c>
      <c r="I30" s="50" t="s">
        <v>95</v>
      </c>
      <c r="J30" s="83"/>
    </row>
    <row r="31" spans="1:10" ht="21" customHeight="1" x14ac:dyDescent="0.15">
      <c r="A31" s="74"/>
      <c r="B31" s="67"/>
      <c r="C31" s="79"/>
      <c r="D31" s="79"/>
      <c r="E31" s="69"/>
      <c r="F31" s="41">
        <v>0</v>
      </c>
      <c r="G31" s="41">
        <v>0</v>
      </c>
      <c r="H31" s="45">
        <f t="shared" si="10"/>
        <v>0</v>
      </c>
      <c r="I31" s="50"/>
      <c r="J31" s="83"/>
    </row>
    <row r="32" spans="1:10" s="34" customFormat="1" ht="21" customHeight="1" x14ac:dyDescent="0.15">
      <c r="A32" s="42"/>
      <c r="B32" s="43" t="s">
        <v>27</v>
      </c>
      <c r="C32" s="44">
        <f>SUM(C28)</f>
        <v>31000</v>
      </c>
      <c r="D32" s="44">
        <f>SUM(D28)</f>
        <v>0</v>
      </c>
      <c r="E32" s="44">
        <f>SUM(E28:E31)</f>
        <v>31000</v>
      </c>
      <c r="F32" s="44">
        <f>SUM(F28:F31)</f>
        <v>1441</v>
      </c>
      <c r="G32" s="44">
        <f>SUM(G28:G31)</f>
        <v>44.6</v>
      </c>
      <c r="H32" s="44">
        <f>SUM(H28:H31)</f>
        <v>1485.6</v>
      </c>
      <c r="I32" s="51"/>
      <c r="J32" s="84"/>
    </row>
    <row r="33" spans="1:10" ht="21" customHeight="1" x14ac:dyDescent="0.15">
      <c r="A33" s="72">
        <v>6</v>
      </c>
      <c r="B33" s="65" t="s">
        <v>28</v>
      </c>
      <c r="C33" s="69">
        <v>0</v>
      </c>
      <c r="D33" s="81"/>
      <c r="E33" s="69">
        <f>C33*D33</f>
        <v>0</v>
      </c>
      <c r="F33" s="41">
        <v>0</v>
      </c>
      <c r="G33" s="41">
        <v>0</v>
      </c>
      <c r="H33" s="41">
        <v>0</v>
      </c>
      <c r="I33" s="50"/>
      <c r="J33" s="82" t="s">
        <v>29</v>
      </c>
    </row>
    <row r="34" spans="1:10" ht="21" customHeight="1" x14ac:dyDescent="0.15">
      <c r="A34" s="72"/>
      <c r="B34" s="65"/>
      <c r="C34" s="69"/>
      <c r="D34" s="81"/>
      <c r="E34" s="69"/>
      <c r="F34" s="41">
        <v>0</v>
      </c>
      <c r="G34" s="41">
        <v>0</v>
      </c>
      <c r="H34" s="41">
        <f t="shared" si="2"/>
        <v>0</v>
      </c>
      <c r="I34" s="50"/>
      <c r="J34" s="89"/>
    </row>
    <row r="35" spans="1:10" ht="21" customHeight="1" x14ac:dyDescent="0.15">
      <c r="A35" s="72"/>
      <c r="B35" s="65"/>
      <c r="C35" s="69"/>
      <c r="D35" s="81"/>
      <c r="E35" s="69"/>
      <c r="F35" s="41">
        <v>0</v>
      </c>
      <c r="G35" s="41">
        <v>0</v>
      </c>
      <c r="H35" s="41">
        <f t="shared" si="2"/>
        <v>0</v>
      </c>
      <c r="I35" s="50"/>
      <c r="J35" s="89"/>
    </row>
    <row r="36" spans="1:10" ht="21" customHeight="1" x14ac:dyDescent="0.15">
      <c r="A36" s="72"/>
      <c r="B36" s="65"/>
      <c r="C36" s="69"/>
      <c r="D36" s="81"/>
      <c r="E36" s="69"/>
      <c r="F36" s="41">
        <v>0</v>
      </c>
      <c r="G36" s="41">
        <v>0</v>
      </c>
      <c r="H36" s="41">
        <f t="shared" si="2"/>
        <v>0</v>
      </c>
      <c r="I36" s="50"/>
      <c r="J36" s="89"/>
    </row>
    <row r="37" spans="1:10" s="34" customFormat="1" ht="21" customHeight="1" x14ac:dyDescent="0.15">
      <c r="A37" s="42"/>
      <c r="B37" s="43" t="s">
        <v>30</v>
      </c>
      <c r="C37" s="44">
        <f>SUM(C33)</f>
        <v>0</v>
      </c>
      <c r="D37" s="44">
        <f t="shared" ref="D37:E37" si="11">SUM(D33)</f>
        <v>0</v>
      </c>
      <c r="E37" s="44">
        <f t="shared" si="11"/>
        <v>0</v>
      </c>
      <c r="F37" s="44">
        <f>SUM(F33:F36)</f>
        <v>0</v>
      </c>
      <c r="G37" s="44">
        <f t="shared" ref="G37:H37" si="12">SUM(G33:G36)</f>
        <v>0</v>
      </c>
      <c r="H37" s="44">
        <f t="shared" si="12"/>
        <v>0</v>
      </c>
      <c r="I37" s="51"/>
      <c r="J37" s="90"/>
    </row>
    <row r="38" spans="1:10" ht="21" customHeight="1" x14ac:dyDescent="0.15">
      <c r="A38" s="72">
        <v>7</v>
      </c>
      <c r="B38" s="65" t="s">
        <v>31</v>
      </c>
      <c r="C38" s="69">
        <v>0</v>
      </c>
      <c r="D38" s="81"/>
      <c r="E38" s="69">
        <f>C38*D38</f>
        <v>0</v>
      </c>
      <c r="F38" s="57">
        <v>0</v>
      </c>
      <c r="G38" s="57">
        <v>0</v>
      </c>
      <c r="H38" s="57">
        <f t="shared" ref="H38" si="13">F38+G38</f>
        <v>0</v>
      </c>
      <c r="I38" s="50"/>
      <c r="J38" s="85"/>
    </row>
    <row r="39" spans="1:10" ht="21" customHeight="1" x14ac:dyDescent="0.15">
      <c r="A39" s="72"/>
      <c r="B39" s="65"/>
      <c r="C39" s="69"/>
      <c r="D39" s="81"/>
      <c r="E39" s="69"/>
      <c r="F39" s="41">
        <v>0</v>
      </c>
      <c r="G39" s="41">
        <v>0</v>
      </c>
      <c r="H39" s="41">
        <f t="shared" si="2"/>
        <v>0</v>
      </c>
      <c r="I39" s="50"/>
      <c r="J39" s="86"/>
    </row>
    <row r="40" spans="1:10" ht="21" customHeight="1" x14ac:dyDescent="0.15">
      <c r="A40" s="72"/>
      <c r="B40" s="65"/>
      <c r="C40" s="69"/>
      <c r="D40" s="81"/>
      <c r="E40" s="69"/>
      <c r="F40" s="41">
        <v>0</v>
      </c>
      <c r="G40" s="41">
        <v>0</v>
      </c>
      <c r="H40" s="41">
        <f t="shared" si="2"/>
        <v>0</v>
      </c>
      <c r="I40" s="50"/>
      <c r="J40" s="86"/>
    </row>
    <row r="41" spans="1:10" ht="21" customHeight="1" x14ac:dyDescent="0.15">
      <c r="A41" s="72"/>
      <c r="B41" s="65"/>
      <c r="C41" s="69"/>
      <c r="D41" s="81"/>
      <c r="E41" s="69"/>
      <c r="F41" s="41">
        <v>0</v>
      </c>
      <c r="G41" s="41">
        <v>0</v>
      </c>
      <c r="H41" s="41">
        <f t="shared" si="2"/>
        <v>0</v>
      </c>
      <c r="I41" s="50"/>
      <c r="J41" s="86"/>
    </row>
    <row r="42" spans="1:10" s="34" customFormat="1" ht="21" customHeight="1" x14ac:dyDescent="0.15">
      <c r="A42" s="42"/>
      <c r="B42" s="43" t="s">
        <v>32</v>
      </c>
      <c r="C42" s="44">
        <f>SUM(C38)</f>
        <v>0</v>
      </c>
      <c r="D42" s="44">
        <f t="shared" ref="D42:E42" si="14">SUM(D38)</f>
        <v>0</v>
      </c>
      <c r="E42" s="44">
        <f t="shared" si="14"/>
        <v>0</v>
      </c>
      <c r="F42" s="44">
        <f>SUM(F38:F41)</f>
        <v>0</v>
      </c>
      <c r="G42" s="44">
        <f t="shared" ref="G42:H42" si="15">SUM(G38:G41)</f>
        <v>0</v>
      </c>
      <c r="H42" s="44">
        <f t="shared" si="15"/>
        <v>0</v>
      </c>
      <c r="I42" s="51"/>
      <c r="J42" s="87"/>
    </row>
    <row r="43" spans="1:10" ht="21" customHeight="1" x14ac:dyDescent="0.15">
      <c r="A43" s="72">
        <v>8</v>
      </c>
      <c r="B43" s="65" t="s">
        <v>33</v>
      </c>
      <c r="C43" s="69">
        <v>0</v>
      </c>
      <c r="D43" s="81"/>
      <c r="E43" s="69">
        <f>C43*D43</f>
        <v>0</v>
      </c>
      <c r="F43" s="41">
        <v>0</v>
      </c>
      <c r="G43" s="41">
        <v>0</v>
      </c>
      <c r="H43" s="41">
        <f t="shared" si="2"/>
        <v>0</v>
      </c>
      <c r="I43" s="50"/>
      <c r="J43" s="88" t="s">
        <v>34</v>
      </c>
    </row>
    <row r="44" spans="1:10" ht="21" customHeight="1" x14ac:dyDescent="0.15">
      <c r="A44" s="72"/>
      <c r="B44" s="65"/>
      <c r="C44" s="69"/>
      <c r="D44" s="81"/>
      <c r="E44" s="69"/>
      <c r="F44" s="41">
        <v>0</v>
      </c>
      <c r="G44" s="41">
        <v>0</v>
      </c>
      <c r="H44" s="41">
        <f t="shared" si="2"/>
        <v>0</v>
      </c>
      <c r="I44" s="50"/>
      <c r="J44" s="89"/>
    </row>
    <row r="45" spans="1:10" s="34" customFormat="1" ht="21" customHeight="1" x14ac:dyDescent="0.15">
      <c r="A45" s="42"/>
      <c r="B45" s="43" t="s">
        <v>35</v>
      </c>
      <c r="C45" s="44">
        <f>SUM(C43)</f>
        <v>0</v>
      </c>
      <c r="D45" s="44">
        <f t="shared" ref="D45:E45" si="16">SUM(D43)</f>
        <v>0</v>
      </c>
      <c r="E45" s="44">
        <f t="shared" si="16"/>
        <v>0</v>
      </c>
      <c r="F45" s="44">
        <f>SUM(F43:F44)</f>
        <v>0</v>
      </c>
      <c r="G45" s="44">
        <f t="shared" ref="G45:H45" si="17">SUM(G43:G44)</f>
        <v>0</v>
      </c>
      <c r="H45" s="44">
        <f t="shared" si="17"/>
        <v>0</v>
      </c>
      <c r="I45" s="51"/>
      <c r="J45" s="90"/>
    </row>
    <row r="46" spans="1:10" ht="21" customHeight="1" x14ac:dyDescent="0.15">
      <c r="A46" s="72">
        <v>9</v>
      </c>
      <c r="B46" s="65" t="s">
        <v>36</v>
      </c>
      <c r="C46" s="69">
        <v>0</v>
      </c>
      <c r="D46" s="81"/>
      <c r="E46" s="69">
        <f>C46*D46</f>
        <v>0</v>
      </c>
      <c r="F46" s="57">
        <v>0</v>
      </c>
      <c r="G46" s="57">
        <v>0</v>
      </c>
      <c r="H46" s="57">
        <f t="shared" ref="H46:H48" si="18">F46+G46</f>
        <v>0</v>
      </c>
      <c r="I46" s="50"/>
      <c r="J46" s="82" t="s">
        <v>37</v>
      </c>
    </row>
    <row r="47" spans="1:10" ht="21" customHeight="1" x14ac:dyDescent="0.15">
      <c r="A47" s="72"/>
      <c r="B47" s="65"/>
      <c r="C47" s="69"/>
      <c r="D47" s="81"/>
      <c r="E47" s="69"/>
      <c r="F47" s="57">
        <v>0</v>
      </c>
      <c r="G47" s="57">
        <v>0</v>
      </c>
      <c r="H47" s="57">
        <f t="shared" si="18"/>
        <v>0</v>
      </c>
      <c r="I47" s="50"/>
      <c r="J47" s="83"/>
    </row>
    <row r="48" spans="1:10" ht="21" customHeight="1" x14ac:dyDescent="0.15">
      <c r="A48" s="72"/>
      <c r="B48" s="65"/>
      <c r="C48" s="69"/>
      <c r="D48" s="81"/>
      <c r="E48" s="69"/>
      <c r="F48" s="57">
        <v>0</v>
      </c>
      <c r="G48" s="57">
        <v>0</v>
      </c>
      <c r="H48" s="57">
        <f t="shared" si="18"/>
        <v>0</v>
      </c>
      <c r="I48" s="50"/>
      <c r="J48" s="83"/>
    </row>
    <row r="49" spans="1:10" s="34" customFormat="1" ht="21" customHeight="1" x14ac:dyDescent="0.15">
      <c r="A49" s="42"/>
      <c r="B49" s="43" t="s">
        <v>38</v>
      </c>
      <c r="C49" s="44">
        <f>SUM(C46)</f>
        <v>0</v>
      </c>
      <c r="D49" s="44">
        <f t="shared" ref="D49:E49" si="19">SUM(D46)</f>
        <v>0</v>
      </c>
      <c r="E49" s="44">
        <f t="shared" si="19"/>
        <v>0</v>
      </c>
      <c r="F49" s="44">
        <f>SUM(F46:F48)</f>
        <v>0</v>
      </c>
      <c r="G49" s="44">
        <f t="shared" ref="G49" si="20">SUM(G46:G48)</f>
        <v>0</v>
      </c>
      <c r="H49" s="44">
        <f>SUM(H46:H48)</f>
        <v>0</v>
      </c>
      <c r="I49" s="51"/>
      <c r="J49" s="84"/>
    </row>
    <row r="50" spans="1:10" ht="21" customHeight="1" x14ac:dyDescent="0.15">
      <c r="A50" s="73">
        <v>10</v>
      </c>
      <c r="B50" s="65" t="s">
        <v>39</v>
      </c>
      <c r="C50" s="69">
        <v>0</v>
      </c>
      <c r="D50" s="81"/>
      <c r="E50" s="69">
        <f>C50*D50</f>
        <v>0</v>
      </c>
      <c r="F50" s="57">
        <v>792</v>
      </c>
      <c r="G50" s="57">
        <v>0</v>
      </c>
      <c r="H50" s="57">
        <f t="shared" ref="H50:H51" si="21">F50+G50</f>
        <v>792</v>
      </c>
      <c r="I50" s="50" t="s">
        <v>90</v>
      </c>
      <c r="J50" s="85"/>
    </row>
    <row r="51" spans="1:10" ht="21" customHeight="1" x14ac:dyDescent="0.15">
      <c r="A51" s="75"/>
      <c r="B51" s="65"/>
      <c r="C51" s="69"/>
      <c r="D51" s="81"/>
      <c r="E51" s="69"/>
      <c r="F51" s="57">
        <v>40.200000000000003</v>
      </c>
      <c r="G51" s="57">
        <v>0</v>
      </c>
      <c r="H51" s="57">
        <f t="shared" si="21"/>
        <v>40.200000000000003</v>
      </c>
      <c r="I51" s="50" t="s">
        <v>96</v>
      </c>
      <c r="J51" s="86"/>
    </row>
    <row r="52" spans="1:10" ht="21" customHeight="1" x14ac:dyDescent="0.15">
      <c r="A52" s="75"/>
      <c r="B52" s="65"/>
      <c r="C52" s="69"/>
      <c r="D52" s="81"/>
      <c r="E52" s="69"/>
      <c r="F52" s="41">
        <v>205.2</v>
      </c>
      <c r="G52" s="41">
        <v>0</v>
      </c>
      <c r="H52" s="41">
        <f t="shared" ref="H52:H56" si="22">F52+G52</f>
        <v>205.2</v>
      </c>
      <c r="I52" s="50" t="s">
        <v>97</v>
      </c>
      <c r="J52" s="86"/>
    </row>
    <row r="53" spans="1:10" ht="21" customHeight="1" x14ac:dyDescent="0.15">
      <c r="A53" s="75"/>
      <c r="B53" s="65"/>
      <c r="C53" s="69"/>
      <c r="D53" s="81"/>
      <c r="E53" s="69"/>
      <c r="F53" s="41">
        <v>105</v>
      </c>
      <c r="G53" s="41">
        <v>0</v>
      </c>
      <c r="H53" s="41">
        <f t="shared" si="22"/>
        <v>105</v>
      </c>
      <c r="I53" s="50" t="s">
        <v>97</v>
      </c>
      <c r="J53" s="86"/>
    </row>
    <row r="54" spans="1:10" ht="21" customHeight="1" x14ac:dyDescent="0.15">
      <c r="A54" s="75"/>
      <c r="B54" s="65"/>
      <c r="C54" s="69"/>
      <c r="D54" s="81"/>
      <c r="E54" s="69"/>
      <c r="F54" s="41">
        <v>82</v>
      </c>
      <c r="G54" s="41">
        <v>0</v>
      </c>
      <c r="H54" s="41">
        <f t="shared" si="22"/>
        <v>82</v>
      </c>
      <c r="I54" s="50" t="s">
        <v>98</v>
      </c>
      <c r="J54" s="86"/>
    </row>
    <row r="55" spans="1:10" ht="21" customHeight="1" x14ac:dyDescent="0.15">
      <c r="A55" s="75"/>
      <c r="B55" s="65"/>
      <c r="C55" s="69"/>
      <c r="D55" s="81"/>
      <c r="E55" s="69"/>
      <c r="F55" s="41">
        <v>0</v>
      </c>
      <c r="G55" s="41">
        <v>0</v>
      </c>
      <c r="H55" s="41">
        <f t="shared" si="22"/>
        <v>0</v>
      </c>
      <c r="I55" s="50"/>
      <c r="J55" s="86"/>
    </row>
    <row r="56" spans="1:10" ht="21" customHeight="1" x14ac:dyDescent="0.15">
      <c r="A56" s="74"/>
      <c r="B56" s="65"/>
      <c r="C56" s="69"/>
      <c r="D56" s="81"/>
      <c r="E56" s="69"/>
      <c r="F56" s="41">
        <v>0</v>
      </c>
      <c r="G56" s="41">
        <v>0</v>
      </c>
      <c r="H56" s="41">
        <f t="shared" si="22"/>
        <v>0</v>
      </c>
      <c r="I56" s="50"/>
      <c r="J56" s="86"/>
    </row>
    <row r="57" spans="1:10" s="34" customFormat="1" ht="21" customHeight="1" x14ac:dyDescent="0.15">
      <c r="A57" s="42"/>
      <c r="B57" s="43" t="s">
        <v>40</v>
      </c>
      <c r="C57" s="44">
        <f>SUM(C50)</f>
        <v>0</v>
      </c>
      <c r="D57" s="44">
        <f t="shared" ref="D57:E57" si="23">SUM(D50)</f>
        <v>0</v>
      </c>
      <c r="E57" s="44">
        <f t="shared" si="23"/>
        <v>0</v>
      </c>
      <c r="F57" s="44">
        <f>SUM(F50:F56)</f>
        <v>1224.4000000000001</v>
      </c>
      <c r="G57" s="44">
        <f t="shared" ref="G57:H57" si="24">SUM(G50:G56)</f>
        <v>0</v>
      </c>
      <c r="H57" s="44">
        <f t="shared" si="24"/>
        <v>1224.4000000000001</v>
      </c>
      <c r="I57" s="51"/>
      <c r="J57" s="87"/>
    </row>
    <row r="58" spans="1:10" ht="21" customHeight="1" x14ac:dyDescent="0.15">
      <c r="A58" s="42"/>
      <c r="B58" s="43" t="s">
        <v>41</v>
      </c>
      <c r="C58" s="44">
        <v>0</v>
      </c>
      <c r="D58" s="44">
        <f t="shared" ref="C58:G58" si="25">SUM(D57,D49,D45,D42,D37,D32,D27,D21,D16,D13)</f>
        <v>0</v>
      </c>
      <c r="E58" s="44">
        <v>0</v>
      </c>
      <c r="F58" s="44">
        <f t="shared" si="25"/>
        <v>7542.0600000000013</v>
      </c>
      <c r="G58" s="44">
        <f t="shared" si="25"/>
        <v>97.6</v>
      </c>
      <c r="H58" s="44">
        <f>F58+G58</f>
        <v>7639.6600000000017</v>
      </c>
      <c r="I58" s="51"/>
      <c r="J58" s="52"/>
    </row>
    <row r="62" spans="1:10" ht="21" customHeight="1" x14ac:dyDescent="0.15">
      <c r="A62" s="62" t="s">
        <v>42</v>
      </c>
      <c r="B62" s="63"/>
      <c r="C62" s="64" t="s">
        <v>43</v>
      </c>
      <c r="D62" s="64"/>
      <c r="E62" s="64" t="s">
        <v>44</v>
      </c>
      <c r="F62" s="64"/>
      <c r="G62" s="64" t="s">
        <v>45</v>
      </c>
      <c r="H62" s="64"/>
      <c r="I62" s="53" t="s">
        <v>46</v>
      </c>
    </row>
    <row r="63" spans="1:10" ht="21" customHeight="1" x14ac:dyDescent="0.15">
      <c r="A63" s="80">
        <f>E58</f>
        <v>0</v>
      </c>
      <c r="B63" s="70"/>
      <c r="C63" s="70">
        <f>H58</f>
        <v>7639.6600000000017</v>
      </c>
      <c r="D63" s="70"/>
      <c r="E63" s="70">
        <f>F58</f>
        <v>7542.0600000000013</v>
      </c>
      <c r="F63" s="70"/>
      <c r="G63" s="70">
        <f>G58</f>
        <v>97.6</v>
      </c>
      <c r="H63" s="70"/>
      <c r="I63" s="54">
        <f>A63-C63</f>
        <v>-7639.6600000000017</v>
      </c>
    </row>
    <row r="65" spans="1:9" ht="21" customHeight="1" x14ac:dyDescent="0.15">
      <c r="A65" s="46" t="s">
        <v>47</v>
      </c>
      <c r="B65" s="47"/>
      <c r="C65" s="48" t="s">
        <v>48</v>
      </c>
      <c r="D65" s="46"/>
      <c r="E65" s="46" t="s">
        <v>49</v>
      </c>
      <c r="F65" s="46"/>
      <c r="G65" s="46" t="s">
        <v>50</v>
      </c>
      <c r="H65" s="46"/>
      <c r="I65" s="47"/>
    </row>
  </sheetData>
  <mergeCells count="76">
    <mergeCell ref="H4:I5"/>
    <mergeCell ref="J22:J27"/>
    <mergeCell ref="J28:J32"/>
    <mergeCell ref="J33:J37"/>
    <mergeCell ref="J38:J42"/>
    <mergeCell ref="J4:J5"/>
    <mergeCell ref="J6:J7"/>
    <mergeCell ref="J8:J13"/>
    <mergeCell ref="J14:J16"/>
    <mergeCell ref="J17:J21"/>
    <mergeCell ref="E46:E48"/>
    <mergeCell ref="E50:E56"/>
    <mergeCell ref="J46:J49"/>
    <mergeCell ref="J50:J57"/>
    <mergeCell ref="J43:J45"/>
    <mergeCell ref="E28:E31"/>
    <mergeCell ref="E33:E36"/>
    <mergeCell ref="E22:E26"/>
    <mergeCell ref="E38:E41"/>
    <mergeCell ref="E43:E44"/>
    <mergeCell ref="C22:C26"/>
    <mergeCell ref="D22:D26"/>
    <mergeCell ref="C14:C15"/>
    <mergeCell ref="C17:C20"/>
    <mergeCell ref="E8:E12"/>
    <mergeCell ref="E14:E15"/>
    <mergeCell ref="E17:E20"/>
    <mergeCell ref="D8:D12"/>
    <mergeCell ref="D14:D15"/>
    <mergeCell ref="D17:D20"/>
    <mergeCell ref="D28:D31"/>
    <mergeCell ref="D33:D36"/>
    <mergeCell ref="C28:C31"/>
    <mergeCell ref="C33:C36"/>
    <mergeCell ref="C38:C41"/>
    <mergeCell ref="A63:B63"/>
    <mergeCell ref="C63:D63"/>
    <mergeCell ref="C43:C44"/>
    <mergeCell ref="C46:C48"/>
    <mergeCell ref="C50:C56"/>
    <mergeCell ref="D38:D41"/>
    <mergeCell ref="D43:D44"/>
    <mergeCell ref="D46:D48"/>
    <mergeCell ref="D50:D56"/>
    <mergeCell ref="E63:F63"/>
    <mergeCell ref="G63:H63"/>
    <mergeCell ref="A6:A7"/>
    <mergeCell ref="A8:A12"/>
    <mergeCell ref="A14:A15"/>
    <mergeCell ref="A17:A20"/>
    <mergeCell ref="A28:A31"/>
    <mergeCell ref="A33:A36"/>
    <mergeCell ref="A38:A41"/>
    <mergeCell ref="A43:A44"/>
    <mergeCell ref="A46:A48"/>
    <mergeCell ref="A50:A56"/>
    <mergeCell ref="B6:B7"/>
    <mergeCell ref="B50:B56"/>
    <mergeCell ref="B22:B26"/>
    <mergeCell ref="A22:A26"/>
    <mergeCell ref="C2:H2"/>
    <mergeCell ref="C6:E6"/>
    <mergeCell ref="F6:I6"/>
    <mergeCell ref="A62:B62"/>
    <mergeCell ref="C62:D62"/>
    <mergeCell ref="E62:F62"/>
    <mergeCell ref="G62:H62"/>
    <mergeCell ref="B8:B12"/>
    <mergeCell ref="B14:B15"/>
    <mergeCell ref="B17:B20"/>
    <mergeCell ref="B28:B31"/>
    <mergeCell ref="B33:B36"/>
    <mergeCell ref="B38:B41"/>
    <mergeCell ref="B43:B44"/>
    <mergeCell ref="B46:B48"/>
    <mergeCell ref="C8:C12"/>
  </mergeCells>
  <phoneticPr fontId="12" type="noConversion"/>
  <pageMargins left="0.69930555555555596" right="0.69930555555555596" top="0.75" bottom="0.75" header="0.3" footer="0.3"/>
  <pageSetup paperSize="9" scale="52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49"/>
  <sheetViews>
    <sheetView view="pageBreakPreview" workbookViewId="0">
      <selection activeCell="M42" sqref="M42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59" t="s">
        <v>51</v>
      </c>
      <c r="C3" s="59"/>
      <c r="D3" s="59"/>
      <c r="E3" s="59"/>
      <c r="F3" s="59"/>
      <c r="G3" s="59"/>
      <c r="H3" s="59"/>
      <c r="I3" s="59"/>
      <c r="J3" s="59"/>
      <c r="K3" s="59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3"/>
    </row>
    <row r="5" spans="2:11" ht="20" customHeight="1" x14ac:dyDescent="0.15">
      <c r="B5" s="3"/>
      <c r="C5" s="4"/>
      <c r="D5" s="5" t="s">
        <v>52</v>
      </c>
      <c r="E5" s="5"/>
      <c r="F5" s="93" t="s">
        <v>53</v>
      </c>
      <c r="G5" s="93"/>
      <c r="H5" s="5" t="s">
        <v>54</v>
      </c>
      <c r="I5" s="4"/>
      <c r="J5" s="93" t="s">
        <v>55</v>
      </c>
      <c r="K5" s="94"/>
    </row>
    <row r="6" spans="2:11" ht="20" customHeight="1" x14ac:dyDescent="0.15">
      <c r="B6" s="6"/>
      <c r="C6" s="7"/>
      <c r="D6" s="8" t="s">
        <v>56</v>
      </c>
      <c r="E6" s="8"/>
      <c r="F6" s="95"/>
      <c r="G6" s="95"/>
      <c r="H6" s="8" t="s">
        <v>57</v>
      </c>
      <c r="I6" s="7"/>
      <c r="J6" s="95" t="s">
        <v>58</v>
      </c>
      <c r="K6" s="96"/>
    </row>
    <row r="7" spans="2:11" ht="20" customHeight="1" x14ac:dyDescent="0.15">
      <c r="B7" s="6"/>
      <c r="C7" s="7"/>
      <c r="D7" s="8" t="s">
        <v>59</v>
      </c>
      <c r="E7" s="8"/>
      <c r="F7" s="95"/>
      <c r="G7" s="95"/>
      <c r="H7" s="8" t="s">
        <v>60</v>
      </c>
      <c r="I7" s="24"/>
      <c r="J7" s="97"/>
      <c r="K7" s="96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61</v>
      </c>
      <c r="I8" s="25"/>
      <c r="J8" s="98"/>
      <c r="K8" s="99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100" t="s">
        <v>1</v>
      </c>
      <c r="C10" s="101"/>
      <c r="D10" s="14" t="s">
        <v>62</v>
      </c>
      <c r="E10" s="102" t="s">
        <v>63</v>
      </c>
      <c r="F10" s="103"/>
      <c r="G10" s="16" t="s">
        <v>64</v>
      </c>
      <c r="H10" s="15" t="s">
        <v>65</v>
      </c>
      <c r="I10" s="102" t="s">
        <v>66</v>
      </c>
      <c r="J10" s="103"/>
      <c r="K10" s="16" t="s">
        <v>67</v>
      </c>
    </row>
    <row r="11" spans="2:11" ht="20" customHeight="1" x14ac:dyDescent="0.15">
      <c r="B11" s="104">
        <v>1</v>
      </c>
      <c r="C11" s="105"/>
      <c r="D11" s="115" t="s">
        <v>68</v>
      </c>
      <c r="E11" s="118" t="s">
        <v>69</v>
      </c>
      <c r="F11" s="119"/>
      <c r="G11" s="19"/>
      <c r="H11" s="19"/>
      <c r="I11" s="106"/>
      <c r="J11" s="107"/>
      <c r="K11" s="28"/>
    </row>
    <row r="12" spans="2:11" ht="20" customHeight="1" x14ac:dyDescent="0.15">
      <c r="B12" s="17"/>
      <c r="C12" s="18"/>
      <c r="D12" s="116"/>
      <c r="E12" s="120"/>
      <c r="F12" s="121"/>
      <c r="G12" s="19"/>
      <c r="H12" s="19"/>
      <c r="I12" s="26"/>
      <c r="J12" s="27"/>
      <c r="K12" s="28"/>
    </row>
    <row r="13" spans="2:11" ht="20" customHeight="1" x14ac:dyDescent="0.15">
      <c r="B13" s="17"/>
      <c r="C13" s="18"/>
      <c r="D13" s="116"/>
      <c r="E13" s="120"/>
      <c r="F13" s="121"/>
      <c r="G13" s="19"/>
      <c r="H13" s="19"/>
      <c r="I13" s="26"/>
      <c r="J13" s="27"/>
      <c r="K13" s="28"/>
    </row>
    <row r="14" spans="2:11" ht="20" customHeight="1" x14ac:dyDescent="0.15">
      <c r="B14" s="17"/>
      <c r="C14" s="18"/>
      <c r="D14" s="116"/>
      <c r="E14" s="122"/>
      <c r="F14" s="123"/>
      <c r="G14" s="19"/>
      <c r="H14" s="19"/>
      <c r="I14" s="26"/>
      <c r="J14" s="27"/>
      <c r="K14" s="28"/>
    </row>
    <row r="15" spans="2:11" ht="20" customHeight="1" x14ac:dyDescent="0.15">
      <c r="B15" s="104">
        <v>2</v>
      </c>
      <c r="C15" s="105"/>
      <c r="D15" s="116"/>
      <c r="E15" s="118" t="s">
        <v>70</v>
      </c>
      <c r="F15" s="119"/>
      <c r="G15" s="19"/>
      <c r="H15" s="19"/>
      <c r="I15" s="106"/>
      <c r="J15" s="107"/>
      <c r="K15" s="28"/>
    </row>
    <row r="16" spans="2:11" ht="20" customHeight="1" x14ac:dyDescent="0.15">
      <c r="B16" s="17"/>
      <c r="C16" s="18"/>
      <c r="D16" s="116"/>
      <c r="E16" s="120"/>
      <c r="F16" s="121"/>
      <c r="G16" s="19"/>
      <c r="H16" s="19"/>
      <c r="I16" s="26"/>
      <c r="J16" s="27"/>
      <c r="K16" s="28"/>
    </row>
    <row r="17" spans="2:11" ht="20" customHeight="1" x14ac:dyDescent="0.15">
      <c r="B17" s="17"/>
      <c r="C17" s="18"/>
      <c r="D17" s="116"/>
      <c r="E17" s="120"/>
      <c r="F17" s="121"/>
      <c r="G17" s="19"/>
      <c r="H17" s="19"/>
      <c r="I17" s="26"/>
      <c r="J17" s="27"/>
      <c r="K17" s="28"/>
    </row>
    <row r="18" spans="2:11" ht="20" customHeight="1" x14ac:dyDescent="0.15">
      <c r="B18" s="17"/>
      <c r="C18" s="18"/>
      <c r="D18" s="116"/>
      <c r="E18" s="120"/>
      <c r="F18" s="121"/>
      <c r="G18" s="19"/>
      <c r="H18" s="19"/>
      <c r="I18" s="26"/>
      <c r="J18" s="27"/>
      <c r="K18" s="28"/>
    </row>
    <row r="19" spans="2:11" ht="20" customHeight="1" x14ac:dyDescent="0.15">
      <c r="B19" s="17"/>
      <c r="C19" s="18"/>
      <c r="D19" s="116"/>
      <c r="E19" s="122"/>
      <c r="F19" s="123"/>
      <c r="G19" s="19"/>
      <c r="H19" s="19"/>
      <c r="I19" s="26"/>
      <c r="J19" s="27"/>
      <c r="K19" s="28"/>
    </row>
    <row r="20" spans="2:11" ht="20" customHeight="1" x14ac:dyDescent="0.15">
      <c r="B20" s="104">
        <v>3</v>
      </c>
      <c r="C20" s="105"/>
      <c r="D20" s="116"/>
      <c r="E20" s="118" t="s">
        <v>71</v>
      </c>
      <c r="F20" s="119"/>
      <c r="G20" s="19"/>
      <c r="H20" s="19"/>
      <c r="I20" s="106"/>
      <c r="J20" s="107"/>
      <c r="K20" s="28"/>
    </row>
    <row r="21" spans="2:11" ht="20" customHeight="1" x14ac:dyDescent="0.15">
      <c r="B21" s="17"/>
      <c r="C21" s="18"/>
      <c r="D21" s="116"/>
      <c r="E21" s="122"/>
      <c r="F21" s="123"/>
      <c r="G21" s="19"/>
      <c r="H21" s="19"/>
      <c r="I21" s="26"/>
      <c r="J21" s="27"/>
      <c r="K21" s="28"/>
    </row>
    <row r="22" spans="2:11" ht="20" customHeight="1" x14ac:dyDescent="0.15">
      <c r="B22" s="17"/>
      <c r="C22" s="18"/>
      <c r="D22" s="116"/>
      <c r="E22" s="118" t="s">
        <v>72</v>
      </c>
      <c r="F22" s="119"/>
      <c r="G22" s="19"/>
      <c r="H22" s="19"/>
      <c r="I22" s="26"/>
      <c r="J22" s="27"/>
      <c r="K22" s="28"/>
    </row>
    <row r="23" spans="2:11" ht="20" customHeight="1" x14ac:dyDescent="0.15">
      <c r="B23" s="17"/>
      <c r="C23" s="18"/>
      <c r="D23" s="116"/>
      <c r="E23" s="120"/>
      <c r="F23" s="121"/>
      <c r="G23" s="19"/>
      <c r="H23" s="19"/>
      <c r="I23" s="26"/>
      <c r="J23" s="27"/>
      <c r="K23" s="28"/>
    </row>
    <row r="24" spans="2:11" ht="20" customHeight="1" x14ac:dyDescent="0.15">
      <c r="B24" s="17"/>
      <c r="C24" s="18"/>
      <c r="D24" s="116"/>
      <c r="E24" s="120"/>
      <c r="F24" s="121"/>
      <c r="G24" s="19"/>
      <c r="H24" s="19"/>
      <c r="I24" s="26"/>
      <c r="J24" s="27"/>
      <c r="K24" s="28"/>
    </row>
    <row r="25" spans="2:11" ht="20" customHeight="1" x14ac:dyDescent="0.15">
      <c r="B25" s="17"/>
      <c r="C25" s="18"/>
      <c r="D25" s="116"/>
      <c r="E25" s="120"/>
      <c r="F25" s="121"/>
      <c r="G25" s="19"/>
      <c r="H25" s="19"/>
      <c r="I25" s="26"/>
      <c r="J25" s="27"/>
      <c r="K25" s="28"/>
    </row>
    <row r="26" spans="2:11" ht="20" customHeight="1" x14ac:dyDescent="0.15">
      <c r="B26" s="104">
        <v>4</v>
      </c>
      <c r="C26" s="105"/>
      <c r="D26" s="116"/>
      <c r="E26" s="122"/>
      <c r="F26" s="123"/>
      <c r="G26" s="19"/>
      <c r="H26" s="19"/>
      <c r="I26" s="106"/>
      <c r="J26" s="107"/>
      <c r="K26" s="28"/>
    </row>
    <row r="27" spans="2:11" ht="20" customHeight="1" x14ac:dyDescent="0.15">
      <c r="B27" s="104">
        <v>5</v>
      </c>
      <c r="C27" s="105"/>
      <c r="D27" s="115" t="s">
        <v>39</v>
      </c>
      <c r="E27" s="108" t="s">
        <v>73</v>
      </c>
      <c r="F27" s="108"/>
      <c r="G27" s="19"/>
      <c r="H27" s="19"/>
      <c r="I27" s="106"/>
      <c r="J27" s="107"/>
      <c r="K27" s="28"/>
    </row>
    <row r="28" spans="2:11" ht="20" customHeight="1" x14ac:dyDescent="0.15">
      <c r="B28" s="104">
        <v>6</v>
      </c>
      <c r="C28" s="105"/>
      <c r="D28" s="116"/>
      <c r="E28" s="108"/>
      <c r="F28" s="108"/>
      <c r="G28" s="19"/>
      <c r="H28" s="19"/>
      <c r="I28" s="106"/>
      <c r="J28" s="107"/>
      <c r="K28" s="28"/>
    </row>
    <row r="29" spans="2:11" ht="20" customHeight="1" x14ac:dyDescent="0.15">
      <c r="B29" s="104">
        <v>7</v>
      </c>
      <c r="C29" s="105"/>
      <c r="D29" s="117"/>
      <c r="E29" s="108"/>
      <c r="F29" s="108"/>
      <c r="G29" s="19"/>
      <c r="H29" s="19"/>
      <c r="I29" s="106"/>
      <c r="J29" s="107"/>
      <c r="K29" s="28"/>
    </row>
    <row r="30" spans="2:11" ht="20" customHeight="1" x14ac:dyDescent="0.15">
      <c r="B30" s="102" t="s">
        <v>41</v>
      </c>
      <c r="C30" s="109"/>
      <c r="D30" s="109"/>
      <c r="E30" s="109"/>
      <c r="F30" s="103"/>
      <c r="G30" s="20">
        <f>SUM(G11:G29)</f>
        <v>0</v>
      </c>
      <c r="H30" s="20">
        <f>SUM(H11:H29)</f>
        <v>0</v>
      </c>
      <c r="I30" s="110">
        <f>SUM(I11:J29)</f>
        <v>0</v>
      </c>
      <c r="J30" s="111"/>
      <c r="K30" s="29"/>
    </row>
    <row r="31" spans="2:11" ht="20" customHeight="1" x14ac:dyDescent="0.15">
      <c r="B31" s="13"/>
      <c r="C31" s="13"/>
      <c r="D31" s="13"/>
      <c r="E31" s="13"/>
      <c r="F31" s="13"/>
      <c r="G31" s="13"/>
      <c r="H31" s="13"/>
      <c r="I31" s="13"/>
      <c r="J31" s="30"/>
      <c r="K31" s="13"/>
    </row>
    <row r="32" spans="2:11" ht="20" customHeight="1" x14ac:dyDescent="0.15">
      <c r="B32" s="112" t="s">
        <v>65</v>
      </c>
      <c r="C32" s="112"/>
      <c r="D32" s="112"/>
      <c r="E32" s="112"/>
      <c r="F32" s="112"/>
      <c r="G32" s="112" t="s">
        <v>74</v>
      </c>
      <c r="H32" s="112"/>
      <c r="I32" s="112"/>
      <c r="J32" s="112"/>
      <c r="K32" s="16" t="s">
        <v>75</v>
      </c>
    </row>
    <row r="33" spans="1:11" ht="20" customHeight="1" x14ac:dyDescent="0.15">
      <c r="B33" s="113">
        <f>H30</f>
        <v>0</v>
      </c>
      <c r="C33" s="113"/>
      <c r="D33" s="113"/>
      <c r="E33" s="113"/>
      <c r="F33" s="113"/>
      <c r="G33" s="113">
        <f>I30</f>
        <v>0</v>
      </c>
      <c r="H33" s="113"/>
      <c r="I33" s="113"/>
      <c r="J33" s="113"/>
      <c r="K33" s="31">
        <f>SUM(B33:J33)</f>
        <v>0</v>
      </c>
    </row>
    <row r="34" spans="1:11" ht="20" customHeight="1" x14ac:dyDescent="0.15"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1:11" ht="20" customHeight="1" x14ac:dyDescent="0.15">
      <c r="B35" s="13" t="s">
        <v>76</v>
      </c>
      <c r="C35" s="13"/>
      <c r="D35" s="13" t="s">
        <v>77</v>
      </c>
      <c r="E35" s="13"/>
      <c r="F35" s="13" t="s">
        <v>48</v>
      </c>
      <c r="G35" s="13" t="s">
        <v>78</v>
      </c>
      <c r="H35" s="13"/>
      <c r="I35" s="13"/>
      <c r="J35" s="13" t="s">
        <v>50</v>
      </c>
      <c r="K35" s="13"/>
    </row>
    <row r="38" spans="1:11" ht="17" x14ac:dyDescent="0.15">
      <c r="A38" s="59" t="s">
        <v>79</v>
      </c>
      <c r="B38" s="59"/>
      <c r="C38" s="59"/>
      <c r="D38" s="59"/>
      <c r="E38" s="59"/>
      <c r="F38" s="59"/>
      <c r="G38" s="59"/>
      <c r="H38" s="59"/>
      <c r="I38" s="59"/>
      <c r="J38" s="59"/>
      <c r="K38" s="59"/>
    </row>
    <row r="40" spans="1:11" ht="20" customHeight="1" x14ac:dyDescent="0.15">
      <c r="B40" s="3"/>
      <c r="C40" s="4"/>
      <c r="D40" s="5" t="s">
        <v>52</v>
      </c>
      <c r="E40" s="5"/>
      <c r="F40" s="93" t="str">
        <f>F5</f>
        <v>郭燕雷</v>
      </c>
      <c r="G40" s="93"/>
      <c r="H40" s="5" t="s">
        <v>54</v>
      </c>
      <c r="I40" s="4"/>
      <c r="J40" s="93" t="str">
        <f>J5</f>
        <v>经理</v>
      </c>
      <c r="K40" s="94"/>
    </row>
    <row r="41" spans="1:11" ht="20" customHeight="1" x14ac:dyDescent="0.15">
      <c r="B41" s="6"/>
      <c r="C41" s="7"/>
      <c r="D41" s="8" t="s">
        <v>56</v>
      </c>
      <c r="E41" s="8"/>
      <c r="F41" s="95"/>
      <c r="G41" s="95"/>
      <c r="H41" s="8" t="s">
        <v>57</v>
      </c>
      <c r="I41" s="7"/>
      <c r="J41" s="95"/>
      <c r="K41" s="96"/>
    </row>
    <row r="42" spans="1:11" ht="20" customHeight="1" x14ac:dyDescent="0.15">
      <c r="B42" s="6"/>
      <c r="C42" s="7"/>
      <c r="D42" s="8" t="s">
        <v>59</v>
      </c>
      <c r="E42" s="8"/>
      <c r="F42" s="95"/>
      <c r="G42" s="95"/>
      <c r="H42" s="8" t="s">
        <v>60</v>
      </c>
      <c r="I42" s="24"/>
      <c r="J42" s="97"/>
      <c r="K42" s="96"/>
    </row>
    <row r="43" spans="1:11" ht="20" customHeight="1" x14ac:dyDescent="0.15">
      <c r="B43" s="9"/>
      <c r="C43" s="10"/>
      <c r="D43" s="11"/>
      <c r="E43" s="11"/>
      <c r="F43" s="12"/>
      <c r="G43" s="12"/>
      <c r="H43" s="11" t="s">
        <v>61</v>
      </c>
      <c r="I43" s="25"/>
      <c r="J43" s="98"/>
      <c r="K43" s="99"/>
    </row>
    <row r="44" spans="1:11" ht="20" customHeight="1" x14ac:dyDescent="0.15"/>
    <row r="45" spans="1:11" ht="20" customHeight="1" x14ac:dyDescent="0.15">
      <c r="B45" s="108"/>
      <c r="C45" s="108"/>
      <c r="D45" s="21" t="s">
        <v>80</v>
      </c>
      <c r="E45" s="108" t="s">
        <v>81</v>
      </c>
      <c r="F45" s="108"/>
      <c r="G45" s="19" t="s">
        <v>82</v>
      </c>
      <c r="H45" s="19" t="s">
        <v>83</v>
      </c>
      <c r="I45" s="114" t="s">
        <v>41</v>
      </c>
      <c r="J45" s="114"/>
      <c r="K45" s="32" t="s">
        <v>67</v>
      </c>
    </row>
    <row r="46" spans="1:11" ht="20" customHeight="1" x14ac:dyDescent="0.15">
      <c r="B46" s="108">
        <v>1</v>
      </c>
      <c r="C46" s="108"/>
      <c r="D46" s="22"/>
      <c r="E46" s="108"/>
      <c r="F46" s="108"/>
      <c r="G46" s="19"/>
      <c r="H46" s="19"/>
      <c r="I46" s="106"/>
      <c r="J46" s="107"/>
      <c r="K46" s="33"/>
    </row>
    <row r="47" spans="1:11" ht="20" customHeight="1" x14ac:dyDescent="0.15">
      <c r="B47" s="108">
        <v>2</v>
      </c>
      <c r="C47" s="108"/>
      <c r="D47" s="22"/>
      <c r="E47" s="108"/>
      <c r="F47" s="108"/>
      <c r="G47" s="19"/>
      <c r="H47" s="19"/>
      <c r="I47" s="106"/>
      <c r="J47" s="107"/>
      <c r="K47" s="33"/>
    </row>
    <row r="48" spans="1:11" ht="20" customHeight="1" x14ac:dyDescent="0.15">
      <c r="B48" s="102" t="s">
        <v>41</v>
      </c>
      <c r="C48" s="109"/>
      <c r="D48" s="109"/>
      <c r="E48" s="109"/>
      <c r="F48" s="103"/>
      <c r="G48" s="20"/>
      <c r="H48" s="20">
        <f>SUM(H31:H47)</f>
        <v>0</v>
      </c>
      <c r="I48" s="110">
        <f>SUM(I46:J47)</f>
        <v>0</v>
      </c>
      <c r="J48" s="111"/>
      <c r="K48" s="29"/>
    </row>
    <row r="49" spans="2:11" ht="20" customHeight="1" x14ac:dyDescent="0.15">
      <c r="B49" s="13" t="s">
        <v>76</v>
      </c>
      <c r="C49" s="13"/>
      <c r="D49" s="13"/>
      <c r="E49" s="13"/>
      <c r="F49" s="13" t="s">
        <v>48</v>
      </c>
      <c r="G49" s="13" t="s">
        <v>78</v>
      </c>
      <c r="H49" s="13"/>
      <c r="I49" s="13"/>
      <c r="J49" s="13" t="s">
        <v>50</v>
      </c>
      <c r="K49" s="13"/>
    </row>
  </sheetData>
  <mergeCells count="59">
    <mergeCell ref="B48:F48"/>
    <mergeCell ref="I48:J48"/>
    <mergeCell ref="D11:D26"/>
    <mergeCell ref="D27:D29"/>
    <mergeCell ref="E22:F26"/>
    <mergeCell ref="E20:F21"/>
    <mergeCell ref="E15:F19"/>
    <mergeCell ref="E11:F14"/>
    <mergeCell ref="B46:C46"/>
    <mergeCell ref="E46:F46"/>
    <mergeCell ref="I46:J46"/>
    <mergeCell ref="B47:C47"/>
    <mergeCell ref="E47:F47"/>
    <mergeCell ref="I47:J47"/>
    <mergeCell ref="F42:G42"/>
    <mergeCell ref="J42:K42"/>
    <mergeCell ref="J43:K43"/>
    <mergeCell ref="B45:C45"/>
    <mergeCell ref="E45:F45"/>
    <mergeCell ref="I45:J45"/>
    <mergeCell ref="A38:K38"/>
    <mergeCell ref="F40:G40"/>
    <mergeCell ref="J40:K40"/>
    <mergeCell ref="F41:G41"/>
    <mergeCell ref="J41:K41"/>
    <mergeCell ref="B30:F30"/>
    <mergeCell ref="I30:J30"/>
    <mergeCell ref="B32:F32"/>
    <mergeCell ref="G32:J32"/>
    <mergeCell ref="B33:F33"/>
    <mergeCell ref="G33:J33"/>
    <mergeCell ref="B28:C28"/>
    <mergeCell ref="E28:F28"/>
    <mergeCell ref="I28:J28"/>
    <mergeCell ref="B29:C29"/>
    <mergeCell ref="E29:F29"/>
    <mergeCell ref="I29:J29"/>
    <mergeCell ref="B26:C26"/>
    <mergeCell ref="I26:J26"/>
    <mergeCell ref="B27:C27"/>
    <mergeCell ref="E27:F27"/>
    <mergeCell ref="I27:J27"/>
    <mergeCell ref="B11:C11"/>
    <mergeCell ref="I11:J11"/>
    <mergeCell ref="B15:C15"/>
    <mergeCell ref="I15:J15"/>
    <mergeCell ref="B20:C20"/>
    <mergeCell ref="I20:J20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77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2023-10-27T07:41:57Z</cp:lastPrinted>
  <dcterms:created xsi:type="dcterms:W3CDTF">2014-04-15T08:52:00Z</dcterms:created>
  <dcterms:modified xsi:type="dcterms:W3CDTF">2023-11-29T09:36:16Z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AEB9DF32D1D24168950CC5F8F1A6EB43_13</vt:lpwstr>
  </property>
</Properties>
</file>