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<sst xmlns="http://schemas.openxmlformats.org/spreadsheetml/2006/main" count="120" uniqueCount="93">
  <si>
    <t>【借款报销单】</t>
  </si>
  <si>
    <t>团号：HMJB-240425-ANZ294</t>
  </si>
  <si>
    <t>会议日期：2024年04月25-30日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</si>
  <si>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</si>
  <si>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</si>
  <si>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</si>
  <si>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</si>
  <si>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</si>
  <si>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</si>
  <si>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</si>
  <si>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</si>
  <si>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</si>
  <si>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</si>
  <si>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</si>
  <si>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</si>
  <si>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</si>
  <si>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</si>
  <si>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</si>
  <si>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</si>
  <si>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</si>
  <si>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</si>
  <si>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</si>
  <si>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</si>
  <si>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</si>
  <si>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</si>
  <si>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</si>
  <si>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</si>
  <si>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</si>
  <si>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</si>
  <si>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</si>
  <si>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</si>
  <si>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</si>
  <si>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</si>
  <si>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</si>
  <si>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</si>
  <si>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</si>
  <si>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</si>
  <si>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</si>
  <si>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</si>
  <si>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</si>
  <si>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</si>
  <si>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</si>
  <si>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现地采买预付费用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</si>
  <si>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</si>
  <si>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</si>
  <si>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</si>
  <si>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</si>
  <si>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</si>
  <si>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</si>
  <si>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</si>
  <si>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</si>
  <si>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</si>
  <si>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</si>
  <si>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</si>
  <si>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</si>
  <si>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</si>
  <si>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</si>
  <si>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</si>
  <si>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</si>
  <si>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</si>
  <si>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</si>
  <si>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</si>
  <si>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</si>
  <si>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</si>
  <si>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</si>
  <si>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</si>
  <si>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</si>
  <si>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</si>
  <si>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</si>
  <si>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</si>
  <si>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</si>
  <si>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</si>
  <si>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</si>
  <si>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</si>
  <si>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</si>
  <si>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</si>
  <si>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</si>
  <si>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</si>
  <si>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</si>
  <si>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</si>
  <si>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</si>
  <si>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</si>
  <si>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</si>
  <si>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2024年4云</t>
  </si>
  <si>
    <t>2024年5月</t>
  </si>
  <si>
    <t>出差城市</t>
  </si>
  <si>
    <t>出差起止日期</t>
  </si>
  <si>
    <t>每天金额</t>
  </si>
  <si>
    <t>天数</t>
  </si>
  <si>
    <t>绍兴</t>
  </si>
  <si>
    <t>3月8日，4月25，26，28，29，30</t>
  </si>
  <si>
    <t>3月9，10日，4月27日</t>
  </si>
  <si>
    <t>5月1日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</si>
</sst>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 wrapText="1"/>
    </xf>
    <xf numFmtId="0" fontId="3" fillId="2" borderId="12" xfId="49" applyFont="1" applyFill="1" applyBorder="1" applyAlignment="1">
      <alignment horizontal="center" vertical="center" wrapText="1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59" activePane="bottomRight" state="frozen"/>
      <selection/>
      <selection pane="topRight"/>
      <selection pane="bottomLeft"/>
      <selection pane="bottomRight" activeCell="K39" sqref="K39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>
        <v>20000</v>
      </c>
      <c r="D45" s="76">
        <v>1</v>
      </c>
      <c r="E45" s="75">
        <f t="shared" si="2"/>
        <v>20000</v>
      </c>
      <c r="F45" s="97">
        <v>0</v>
      </c>
      <c r="G45" s="75">
        <v>0</v>
      </c>
      <c r="H45" s="75">
        <f>F45+G45</f>
        <v>0</v>
      </c>
      <c r="I45" s="107"/>
      <c r="J45" s="79" t="s">
        <v>42</v>
      </c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20000</v>
      </c>
      <c r="D52" s="78">
        <f t="shared" ref="D52:E52" si="20">SUM(D45)</f>
        <v>1</v>
      </c>
      <c r="E52" s="78">
        <f t="shared" si="20"/>
        <v>20000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20000</v>
      </c>
      <c r="D53" s="78">
        <f t="shared" ref="D53:H53" si="22">SUM(D52,D44,D40,D37,D32,D27,D24,D21,D16,D13)</f>
        <v>1</v>
      </c>
      <c r="E53" s="78">
        <f t="shared" si="22"/>
        <v>20000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20000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20000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24" workbookViewId="0">
      <selection activeCell="I42" sqref="I42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5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6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7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8"/>
      <c r="J7" s="49" t="s">
        <v>65</v>
      </c>
      <c r="K7" s="47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50"/>
      <c r="J8" s="38"/>
      <c r="K8" s="51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2"/>
      <c r="J11" s="53"/>
      <c r="K11" s="54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2"/>
      <c r="J12" s="53"/>
      <c r="K12" s="54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2"/>
      <c r="J13" s="53"/>
      <c r="K13" s="54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2"/>
      <c r="J14" s="53"/>
      <c r="K14" s="54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2"/>
      <c r="J15" s="53"/>
      <c r="K15" s="54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2"/>
      <c r="J16" s="53"/>
      <c r="K16" s="54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2"/>
      <c r="J17" s="53"/>
      <c r="K17" s="54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2"/>
      <c r="J18" s="53"/>
      <c r="K18" s="54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2"/>
      <c r="J19" s="53"/>
      <c r="K19" s="54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2"/>
      <c r="J20" s="53"/>
      <c r="K20" s="54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5">
        <f>SUM(I11:J20)</f>
        <v>0</v>
      </c>
      <c r="J21" s="56"/>
      <c r="K21" s="57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8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9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6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7"/>
    </row>
    <row r="33" ht="20" customHeight="1" spans="2:11">
      <c r="B33" s="7"/>
      <c r="C33" s="8"/>
      <c r="D33" s="9" t="s">
        <v>62</v>
      </c>
      <c r="E33" s="9"/>
      <c r="F33" s="37" t="s">
        <v>83</v>
      </c>
      <c r="G33" s="36"/>
      <c r="H33" s="9" t="s">
        <v>64</v>
      </c>
      <c r="I33" s="48"/>
      <c r="J33" s="49" t="s">
        <v>84</v>
      </c>
      <c r="K33" s="47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50"/>
      <c r="J34" s="38"/>
      <c r="K34" s="51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44</v>
      </c>
      <c r="J36" s="40"/>
      <c r="K36" s="43" t="s">
        <v>72</v>
      </c>
    </row>
    <row r="37" ht="25.25" customHeight="1" spans="2:11">
      <c r="B37" s="27">
        <v>1</v>
      </c>
      <c r="C37" s="28"/>
      <c r="D37" s="29" t="s">
        <v>89</v>
      </c>
      <c r="E37" s="42" t="s">
        <v>90</v>
      </c>
      <c r="F37" s="43"/>
      <c r="G37" s="40">
        <v>100</v>
      </c>
      <c r="H37" s="40">
        <v>6</v>
      </c>
      <c r="I37" s="52">
        <f>G37*H37</f>
        <v>600</v>
      </c>
      <c r="J37" s="53"/>
      <c r="K37" s="60"/>
    </row>
    <row r="38" ht="25.25" customHeight="1" spans="2:11">
      <c r="B38" s="30"/>
      <c r="C38" s="31"/>
      <c r="D38" s="32"/>
      <c r="E38" s="44" t="s">
        <v>91</v>
      </c>
      <c r="F38" s="44"/>
      <c r="G38" s="40">
        <v>200</v>
      </c>
      <c r="H38" s="40">
        <v>3</v>
      </c>
      <c r="I38" s="52">
        <f>G38*H38</f>
        <v>600</v>
      </c>
      <c r="J38" s="53"/>
      <c r="K38" s="61"/>
    </row>
    <row r="39" ht="25.25" customHeight="1" spans="2:11">
      <c r="B39" s="30"/>
      <c r="C39" s="31"/>
      <c r="D39" s="32"/>
      <c r="E39" s="44" t="s">
        <v>92</v>
      </c>
      <c r="F39" s="44"/>
      <c r="G39" s="40">
        <v>300</v>
      </c>
      <c r="H39" s="40">
        <v>1</v>
      </c>
      <c r="I39" s="52">
        <f>G39*H39</f>
        <v>300</v>
      </c>
      <c r="J39" s="53"/>
      <c r="K39" s="61"/>
    </row>
    <row r="40" ht="25.25" customHeight="1" spans="2:11">
      <c r="B40" s="33"/>
      <c r="C40" s="34"/>
      <c r="D40" s="32"/>
      <c r="E40" s="44"/>
      <c r="F40" s="44"/>
      <c r="G40" s="40"/>
      <c r="H40" s="40"/>
      <c r="I40" s="52"/>
      <c r="J40" s="53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10</v>
      </c>
      <c r="I41" s="55">
        <f>SUM(I37:J40)</f>
        <v>1500</v>
      </c>
      <c r="J41" s="56"/>
      <c r="K41" s="57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2024-04-30T21:44:47Z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1028-6.4.0.8550</vt:lpwstr>
  </property>
  <property fmtid="{D5CDD505-2E9C-101B-9397-08002B2CF9AE}" pid="3" name="ICV">
    <vt:lpwstr>48D7E0BF00A2B1C858F9E563E31CB91D</vt:lpwstr>
  </property>
</Properties>
</file>