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25725"/>
</workbook>
</file>

<file path=xl/calcChain.xml><?xml version="1.0" encoding="utf-8"?>
<calcChain xmlns="http://schemas.openxmlformats.org/spreadsheetml/2006/main">
  <c r="G21" i="2"/>
  <c r="G22"/>
  <c r="G23"/>
  <c r="G19"/>
  <c r="G20"/>
  <c r="G16"/>
  <c r="G17"/>
  <c r="G18"/>
  <c r="G12"/>
  <c r="G13"/>
  <c r="G14"/>
  <c r="G15"/>
  <c r="G24"/>
  <c r="G25"/>
  <c r="G26"/>
  <c r="G11"/>
  <c r="I45"/>
  <c r="I44"/>
  <c r="I43"/>
  <c r="J40"/>
  <c r="J39"/>
  <c r="J38"/>
  <c r="J37"/>
  <c r="F39"/>
  <c r="F38"/>
  <c r="F37"/>
  <c r="H46"/>
  <c r="I46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7" i="2"/>
  <c r="G30" s="1"/>
  <c r="G27"/>
  <c r="H27"/>
  <c r="B30" s="1"/>
  <c r="H53" i="3" l="1"/>
  <c r="C58" s="1"/>
  <c r="I58" s="1"/>
  <c r="K30" i="2"/>
</calcChain>
</file>

<file path=xl/sharedStrings.xml><?xml version="1.0" encoding="utf-8"?>
<sst xmlns="http://schemas.openxmlformats.org/spreadsheetml/2006/main" count="119" uniqueCount="106">
  <si>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</si>
  <si>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</si>
  <si>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</si>
  <si>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</si>
  <si>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</si>
  <si>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</si>
  <si>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</si>
  <si>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</si>
  <si>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</si>
  <si>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</si>
  <si>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</si>
  <si>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</si>
  <si>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</si>
  <si>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</si>
  <si>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</si>
  <si>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</si>
  <si>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</si>
  <si>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</si>
  <si>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</si>
  <si>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</si>
  <si>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</si>
  <si>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</si>
  <si>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</si>
  <si>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</si>
  <si>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</si>
  <si>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</si>
  <si>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</si>
  <si>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</si>
  <si>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</si>
  <si>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</si>
  <si>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</si>
  <si>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</si>
  <si>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</si>
  <si>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</si>
  <si>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</si>
  <si>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</si>
  <si>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</si>
  <si>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</si>
  <si>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</si>
  <si>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</si>
  <si>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</si>
  <si>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</si>
  <si>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</si>
  <si>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</si>
  <si>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</si>
  <si>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</si>
  <si>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</si>
  <si>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</si>
  <si>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</si>
  <si>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</si>
  <si>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</si>
  <si>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</si>
  <si>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</si>
  <si>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</si>
  <si>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</si>
  <si>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</si>
  <si>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</si>
  <si>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</si>
  <si>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</si>
  <si>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</si>
  <si>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</si>
  <si>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</si>
  <si>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</si>
  <si>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</si>
  <si>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</si>
  <si>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</si>
  <si>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</si>
  <si>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</si>
  <si>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</si>
  <si>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</si>
  <si>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</si>
  <si>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</si>
  <si>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</si>
  <si>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</si>
  <si>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</si>
  <si>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</si>
  <si>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</si>
  <si>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</si>
  <si>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</si>
  <si>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</si>
  <si>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</si>
  <si>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</si>
  <si>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</si>
  <si>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</si>
  <si>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</si>
  <si>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</si>
  <si>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</si>
  <si>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 HMEA-190215-SXY299</t>
    <phoneticPr fontId="1" type="noConversion"/>
  </si>
  <si>
    <t>短信平台，雪佛兰VIP费用等其他临时产生费用</t>
    <phoneticPr fontId="1" type="noConversion"/>
  </si>
  <si>
    <t>仲岚上海-北京（20元携程快递费用）</t>
    <phoneticPr fontId="1" type="noConversion"/>
  </si>
  <si>
    <t>安黎欢上海-北京</t>
    <phoneticPr fontId="1" type="noConversion"/>
  </si>
  <si>
    <t>仲岚北京-上海（20元携程快递费用）</t>
    <phoneticPr fontId="1" type="noConversion"/>
  </si>
  <si>
    <t>安黎欢北京-上海</t>
    <phoneticPr fontId="1" type="noConversion"/>
  </si>
  <si>
    <t>任宏迪北京-上海</t>
    <phoneticPr fontId="1" type="noConversion"/>
  </si>
  <si>
    <t>详见滴滴行程单（+10元过路费）</t>
    <phoneticPr fontId="1" type="noConversion"/>
  </si>
  <si>
    <t>1月2日通用-机场</t>
    <phoneticPr fontId="1" type="noConversion"/>
  </si>
  <si>
    <t>12月25日机场-酒店</t>
    <phoneticPr fontId="1" type="noConversion"/>
  </si>
  <si>
    <t>1月14日，仲岚/安黎欢，许劲乔/钱晶晶，张维（三间房）
1月15日，许劲乔/钱晶晶，张维（两间房）</t>
    <phoneticPr fontId="1" type="noConversion"/>
  </si>
  <si>
    <t>12月25日住宿费（安黎欢，仲岚）</t>
    <phoneticPr fontId="1" type="noConversion"/>
  </si>
  <si>
    <t>1月16日晚餐，安黎欢，仲岚</t>
    <phoneticPr fontId="1" type="noConversion"/>
  </si>
  <si>
    <t>仲岚</t>
    <phoneticPr fontId="1" type="noConversion"/>
  </si>
  <si>
    <t>北京</t>
    <phoneticPr fontId="1" type="noConversion"/>
  </si>
  <si>
    <t>2018年12月-2019年1月</t>
    <phoneticPr fontId="1" type="noConversion"/>
  </si>
  <si>
    <t>总监</t>
    <phoneticPr fontId="1" type="noConversion"/>
  </si>
  <si>
    <t>汽车组</t>
    <phoneticPr fontId="1" type="noConversion"/>
  </si>
  <si>
    <t>HMEA-190215-SXY299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</si>
</sst>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left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view="pageBreakPreview" zoomScale="60" zoomScaleNormal="100" workbookViewId="0">
      <selection activeCell="E28" sqref="E28:E31"/>
    </sheetView>
  </sheetViews>
  <sheetFormatPr defaultRowHeight="21" customHeight="1"/>
  <cols>
    <col min="1" max="1" width="9" style="1"/>
    <col min="2" max="2" width="16.75" bestFit="1" customWidth="1"/>
    <col min="3" max="3" width="17" style="29" bestFit="1" customWidth="1"/>
    <col min="5" max="5" width="17" bestFit="1" customWidth="1"/>
    <col min="6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56" t="s">
        <v>73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>
      <c r="H4" s="83" t="s">
        <v>87</v>
      </c>
      <c r="I4" s="83"/>
      <c r="J4" s="83" t="s">
        <v>78</v>
      </c>
    </row>
    <row r="5" spans="1:12" ht="21" customHeight="1">
      <c r="H5" s="84"/>
      <c r="I5" s="84"/>
      <c r="J5" s="84"/>
    </row>
    <row r="6" spans="1:12" ht="21" customHeight="1">
      <c r="A6" s="60" t="s">
        <v>45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7"/>
    </row>
    <row r="8" spans="1:12" ht="21" customHeight="1">
      <c r="A8" s="62">
        <v>1</v>
      </c>
      <c r="B8" s="61" t="s">
        <v>2</v>
      </c>
      <c r="C8" s="63">
        <v>10000</v>
      </c>
      <c r="D8" s="64">
        <v>1</v>
      </c>
      <c r="E8" s="63">
        <f>C8*D8</f>
        <v>10000</v>
      </c>
      <c r="F8" s="36">
        <v>0</v>
      </c>
      <c r="G8" s="36">
        <v>0</v>
      </c>
      <c r="H8" s="36">
        <f t="shared" ref="H8:H45" si="0">F8+G8</f>
        <v>0</v>
      </c>
      <c r="I8" s="2"/>
      <c r="J8" s="88" t="s">
        <v>72</v>
      </c>
    </row>
    <row r="9" spans="1:12" ht="21" customHeight="1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>
      <c r="A13" s="34"/>
      <c r="B13" s="30" t="s">
        <v>47</v>
      </c>
      <c r="C13" s="37">
        <f>SUM(C8)</f>
        <v>10000</v>
      </c>
      <c r="D13" s="37">
        <f>SUM(D8)</f>
        <v>1</v>
      </c>
      <c r="E13" s="37">
        <f>SUM(E8)</f>
        <v>10000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>
      <c r="A14" s="67">
        <v>2</v>
      </c>
      <c r="B14" s="65" t="s">
        <v>48</v>
      </c>
      <c r="C14" s="75">
        <v>0</v>
      </c>
      <c r="D14" s="67">
        <v>1</v>
      </c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7" t="s">
        <v>64</v>
      </c>
    </row>
    <row r="15" spans="1:12" ht="21" customHeight="1">
      <c r="A15" s="68"/>
      <c r="B15" s="66"/>
      <c r="C15" s="76"/>
      <c r="D15" s="6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>
      <c r="A17" s="62">
        <v>3</v>
      </c>
      <c r="B17" s="61" t="s">
        <v>50</v>
      </c>
      <c r="C17" s="63">
        <v>10000</v>
      </c>
      <c r="D17" s="64">
        <v>1</v>
      </c>
      <c r="E17" s="63">
        <f t="shared" si="2"/>
        <v>10000</v>
      </c>
      <c r="F17" s="36">
        <v>0</v>
      </c>
      <c r="G17" s="36">
        <v>0</v>
      </c>
      <c r="H17" s="36">
        <f t="shared" si="0"/>
        <v>0</v>
      </c>
      <c r="I17" s="2"/>
      <c r="J17" s="80" t="s">
        <v>65</v>
      </c>
    </row>
    <row r="18" spans="1:10" ht="21" customHeight="1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51</v>
      </c>
      <c r="C21" s="37">
        <f>SUM(C17)</f>
        <v>10000</v>
      </c>
      <c r="D21" s="37">
        <f t="shared" ref="D21:E21" si="4">SUM(D17)</f>
        <v>1</v>
      </c>
      <c r="E21" s="37">
        <f t="shared" si="4"/>
        <v>10000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2">
        <v>4</v>
      </c>
      <c r="B22" s="61" t="s">
        <v>4</v>
      </c>
      <c r="C22" s="63">
        <v>10000</v>
      </c>
      <c r="D22" s="64">
        <v>1</v>
      </c>
      <c r="E22" s="63">
        <f t="shared" si="2"/>
        <v>10000</v>
      </c>
      <c r="F22" s="36">
        <v>0</v>
      </c>
      <c r="G22" s="36">
        <v>0</v>
      </c>
      <c r="H22" s="36">
        <f t="shared" si="0"/>
        <v>0</v>
      </c>
      <c r="I22" s="2"/>
      <c r="J22" s="80" t="s">
        <v>66</v>
      </c>
    </row>
    <row r="23" spans="1:10" ht="21" customHeight="1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52</v>
      </c>
      <c r="C24" s="37">
        <f>SUM(C22)</f>
        <v>10000</v>
      </c>
      <c r="D24" s="37">
        <f t="shared" ref="D24:E24" si="6">SUM(D22)</f>
        <v>1</v>
      </c>
      <c r="E24" s="37">
        <f t="shared" si="6"/>
        <v>10000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67">
        <v>5</v>
      </c>
      <c r="B25" s="65" t="s">
        <v>53</v>
      </c>
      <c r="C25" s="75">
        <v>50000</v>
      </c>
      <c r="D25" s="67">
        <v>1</v>
      </c>
      <c r="E25" s="75">
        <f t="shared" si="2"/>
        <v>50000</v>
      </c>
      <c r="F25" s="36">
        <v>0</v>
      </c>
      <c r="G25" s="36">
        <v>0</v>
      </c>
      <c r="H25" s="36">
        <f t="shared" si="0"/>
        <v>0</v>
      </c>
      <c r="I25" s="2"/>
      <c r="J25" s="77" t="s">
        <v>67</v>
      </c>
    </row>
    <row r="26" spans="1:10" ht="21" customHeight="1">
      <c r="A26" s="68"/>
      <c r="B26" s="66"/>
      <c r="C26" s="76"/>
      <c r="D26" s="6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78"/>
    </row>
    <row r="27" spans="1:10" s="31" customFormat="1" ht="21" customHeight="1">
      <c r="A27" s="34"/>
      <c r="B27" s="30" t="s">
        <v>58</v>
      </c>
      <c r="C27" s="37">
        <f>SUM(C25)</f>
        <v>50000</v>
      </c>
      <c r="D27" s="37">
        <f t="shared" ref="D27:E27" si="9">SUM(D25)</f>
        <v>1</v>
      </c>
      <c r="E27" s="37">
        <f t="shared" si="9"/>
        <v>50000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9"/>
    </row>
    <row r="28" spans="1:10" ht="21" customHeight="1">
      <c r="A28" s="62">
        <v>6</v>
      </c>
      <c r="B28" s="61" t="s">
        <v>54</v>
      </c>
      <c r="C28" s="63">
        <v>0</v>
      </c>
      <c r="D28" s="64">
        <v>1</v>
      </c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7" t="s">
        <v>68</v>
      </c>
    </row>
    <row r="29" spans="1:10" ht="21" customHeight="1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1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2">
        <v>7</v>
      </c>
      <c r="B33" s="61" t="s">
        <v>55</v>
      </c>
      <c r="C33" s="63">
        <v>0</v>
      </c>
      <c r="D33" s="64">
        <v>1</v>
      </c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5"/>
    </row>
    <row r="34" spans="1:10" ht="21" customHeight="1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86"/>
    </row>
    <row r="35" spans="1:10" ht="21" customHeight="1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1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7"/>
    </row>
    <row r="38" spans="1:10" ht="21" customHeight="1">
      <c r="A38" s="62">
        <v>8</v>
      </c>
      <c r="B38" s="61" t="s">
        <v>3</v>
      </c>
      <c r="C38" s="63">
        <v>0</v>
      </c>
      <c r="D38" s="64">
        <v>1</v>
      </c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69</v>
      </c>
    </row>
    <row r="39" spans="1:10" ht="21" customHeight="1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1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2">
        <v>9</v>
      </c>
      <c r="B41" s="61" t="s">
        <v>57</v>
      </c>
      <c r="C41" s="63">
        <v>0</v>
      </c>
      <c r="D41" s="64">
        <v>1</v>
      </c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70</v>
      </c>
    </row>
    <row r="42" spans="1:10" ht="21" customHeight="1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ht="21" customHeight="1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8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1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9"/>
    </row>
    <row r="45" spans="1:10" ht="21" customHeight="1">
      <c r="A45" s="67">
        <v>10</v>
      </c>
      <c r="B45" s="61" t="s">
        <v>5</v>
      </c>
      <c r="C45" s="63">
        <v>20000</v>
      </c>
      <c r="D45" s="64">
        <v>1</v>
      </c>
      <c r="E45" s="63">
        <f t="shared" si="2"/>
        <v>20000</v>
      </c>
      <c r="F45" s="36">
        <v>0</v>
      </c>
      <c r="G45" s="36">
        <v>0</v>
      </c>
      <c r="H45" s="36">
        <f t="shared" si="0"/>
        <v>0</v>
      </c>
      <c r="I45" s="2"/>
      <c r="J45" s="85" t="s">
        <v>88</v>
      </c>
    </row>
    <row r="46" spans="1:10" ht="21" customHeight="1">
      <c r="A46" s="74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86"/>
    </row>
    <row r="47" spans="1:10" ht="21" customHeight="1">
      <c r="A47" s="74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86"/>
    </row>
    <row r="48" spans="1:10" ht="21" customHeight="1">
      <c r="A48" s="74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86"/>
    </row>
    <row r="49" spans="1:10" ht="21" customHeight="1">
      <c r="A49" s="74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86"/>
    </row>
    <row r="50" spans="1:10" ht="21" customHeight="1">
      <c r="A50" s="74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86"/>
    </row>
    <row r="51" spans="1:10" ht="21" customHeight="1">
      <c r="A51" s="68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86"/>
    </row>
    <row r="52" spans="1:10" s="31" customFormat="1" ht="21" customHeight="1">
      <c r="A52" s="34"/>
      <c r="B52" s="30" t="s">
        <v>62</v>
      </c>
      <c r="C52" s="37">
        <f>SUM(C45)</f>
        <v>20000</v>
      </c>
      <c r="D52" s="37">
        <f t="shared" ref="D52:E52" si="20">SUM(D45)</f>
        <v>1</v>
      </c>
      <c r="E52" s="37">
        <f t="shared" si="20"/>
        <v>20000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7"/>
    </row>
    <row r="53" spans="1:10" ht="21" customHeight="1">
      <c r="A53" s="34"/>
      <c r="B53" s="30" t="s">
        <v>63</v>
      </c>
      <c r="C53" s="37">
        <f>SUM(C52,C44,C40,C37,C32,C27,C24,C21,C16,C13)</f>
        <v>100000</v>
      </c>
      <c r="D53" s="37">
        <f t="shared" ref="D53:H53" si="22">SUM(D52,D44,D40,D37,D32,D27,D24,D21,D16,D13)</f>
        <v>10</v>
      </c>
      <c r="E53" s="37">
        <f t="shared" si="22"/>
        <v>100000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2" t="s">
        <v>14</v>
      </c>
    </row>
    <row r="58" spans="1:10" ht="21" customHeight="1">
      <c r="A58" s="73">
        <f>E53</f>
        <v>100000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3">
        <f>A58-C58</f>
        <v>100000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"/>
  <sheetViews>
    <sheetView tabSelected="1" view="pageBreakPreview" zoomScale="60" zoomScaleNormal="100" workbookViewId="0">
      <selection activeCell="K16" sqref="K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6" t="s">
        <v>71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100</v>
      </c>
      <c r="G5" s="105"/>
      <c r="H5" s="46" t="s">
        <v>20</v>
      </c>
      <c r="I5" s="8"/>
      <c r="J5" s="105" t="s">
        <v>103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101</v>
      </c>
      <c r="G6" s="107"/>
      <c r="H6" s="11" t="s">
        <v>22</v>
      </c>
      <c r="I6" s="10"/>
      <c r="J6" s="107" t="s">
        <v>104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102</v>
      </c>
      <c r="G7" s="107"/>
      <c r="H7" s="11" t="s">
        <v>24</v>
      </c>
      <c r="I7" s="12"/>
      <c r="J7" s="120">
        <v>43486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9" t="s">
        <v>105</v>
      </c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>
      <c r="B11" s="94">
        <v>1</v>
      </c>
      <c r="C11" s="95"/>
      <c r="D11" s="100" t="s">
        <v>32</v>
      </c>
      <c r="E11" s="113" t="s">
        <v>33</v>
      </c>
      <c r="F11" s="114"/>
      <c r="G11" s="19">
        <f>H11+I11</f>
        <v>650</v>
      </c>
      <c r="H11" s="19">
        <v>650</v>
      </c>
      <c r="I11" s="92"/>
      <c r="J11" s="93"/>
      <c r="K11" s="20" t="s">
        <v>89</v>
      </c>
    </row>
    <row r="12" spans="2:11" ht="20.100000000000001" customHeight="1">
      <c r="B12" s="52"/>
      <c r="C12" s="53"/>
      <c r="D12" s="101"/>
      <c r="E12" s="115"/>
      <c r="F12" s="116"/>
      <c r="G12" s="55">
        <f t="shared" ref="G12:G26" si="0">H12+I12</f>
        <v>630</v>
      </c>
      <c r="H12" s="55">
        <v>630</v>
      </c>
      <c r="I12" s="50"/>
      <c r="J12" s="51"/>
      <c r="K12" s="20" t="s">
        <v>90</v>
      </c>
    </row>
    <row r="13" spans="2:11" ht="20.100000000000001" customHeight="1">
      <c r="B13" s="52"/>
      <c r="C13" s="53"/>
      <c r="D13" s="101"/>
      <c r="E13" s="115"/>
      <c r="F13" s="116"/>
      <c r="G13" s="55">
        <f t="shared" si="0"/>
        <v>620</v>
      </c>
      <c r="H13" s="55">
        <v>620</v>
      </c>
      <c r="I13" s="50"/>
      <c r="J13" s="51"/>
      <c r="K13" s="20" t="s">
        <v>91</v>
      </c>
    </row>
    <row r="14" spans="2:11" ht="20.100000000000001" customHeight="1">
      <c r="B14" s="52"/>
      <c r="C14" s="53"/>
      <c r="D14" s="101"/>
      <c r="E14" s="115"/>
      <c r="F14" s="116"/>
      <c r="G14" s="55">
        <f t="shared" si="0"/>
        <v>600</v>
      </c>
      <c r="H14" s="55">
        <v>600</v>
      </c>
      <c r="I14" s="50"/>
      <c r="J14" s="51"/>
      <c r="K14" s="20" t="s">
        <v>92</v>
      </c>
    </row>
    <row r="15" spans="2:11" ht="20.100000000000001" customHeight="1">
      <c r="B15" s="52"/>
      <c r="C15" s="53"/>
      <c r="D15" s="101"/>
      <c r="E15" s="117"/>
      <c r="F15" s="118"/>
      <c r="G15" s="55">
        <f>H15+I15</f>
        <v>590</v>
      </c>
      <c r="H15" s="55">
        <v>590</v>
      </c>
      <c r="I15" s="50"/>
      <c r="J15" s="51"/>
      <c r="K15" s="20" t="s">
        <v>93</v>
      </c>
    </row>
    <row r="16" spans="2:11" ht="20.100000000000001" customHeight="1">
      <c r="B16" s="94">
        <v>2</v>
      </c>
      <c r="C16" s="95"/>
      <c r="D16" s="101"/>
      <c r="E16" s="113" t="s">
        <v>34</v>
      </c>
      <c r="F16" s="114"/>
      <c r="G16" s="55">
        <f t="shared" ref="G16:G23" si="1">H16+I16</f>
        <v>703.25</v>
      </c>
      <c r="H16" s="19">
        <v>703.25</v>
      </c>
      <c r="I16" s="92"/>
      <c r="J16" s="93"/>
      <c r="K16" s="20" t="s">
        <v>94</v>
      </c>
    </row>
    <row r="17" spans="2:11" ht="20.100000000000001" customHeight="1">
      <c r="B17" s="52"/>
      <c r="C17" s="53"/>
      <c r="D17" s="101"/>
      <c r="E17" s="115"/>
      <c r="F17" s="116"/>
      <c r="G17" s="55">
        <f t="shared" si="1"/>
        <v>112</v>
      </c>
      <c r="H17" s="55">
        <v>112</v>
      </c>
      <c r="I17" s="50"/>
      <c r="J17" s="51"/>
      <c r="K17" s="20" t="s">
        <v>95</v>
      </c>
    </row>
    <row r="18" spans="2:11" ht="20.100000000000001" customHeight="1">
      <c r="B18" s="52"/>
      <c r="C18" s="53"/>
      <c r="D18" s="101"/>
      <c r="E18" s="117"/>
      <c r="F18" s="118"/>
      <c r="G18" s="55">
        <f t="shared" si="1"/>
        <v>142</v>
      </c>
      <c r="H18" s="55">
        <v>142</v>
      </c>
      <c r="I18" s="50"/>
      <c r="J18" s="51"/>
      <c r="K18" s="20" t="s">
        <v>96</v>
      </c>
    </row>
    <row r="19" spans="2:11" ht="20.100000000000001" customHeight="1">
      <c r="B19" s="94">
        <v>3</v>
      </c>
      <c r="C19" s="95"/>
      <c r="D19" s="101"/>
      <c r="E19" s="113" t="s">
        <v>35</v>
      </c>
      <c r="F19" s="114"/>
      <c r="G19" s="55">
        <f t="shared" si="1"/>
        <v>600</v>
      </c>
      <c r="H19" s="19">
        <v>600</v>
      </c>
      <c r="I19" s="92"/>
      <c r="J19" s="93"/>
      <c r="K19" s="20" t="s">
        <v>98</v>
      </c>
    </row>
    <row r="20" spans="2:11" ht="36" customHeight="1">
      <c r="B20" s="52"/>
      <c r="C20" s="53"/>
      <c r="D20" s="101"/>
      <c r="E20" s="115"/>
      <c r="F20" s="116"/>
      <c r="G20" s="55">
        <f t="shared" si="1"/>
        <v>3000</v>
      </c>
      <c r="H20" s="55">
        <v>3000</v>
      </c>
      <c r="I20" s="50"/>
      <c r="J20" s="51"/>
      <c r="K20" s="25" t="s">
        <v>97</v>
      </c>
    </row>
    <row r="21" spans="2:11" ht="20.100000000000001" customHeight="1">
      <c r="B21" s="94">
        <v>4</v>
      </c>
      <c r="C21" s="95"/>
      <c r="D21" s="101"/>
      <c r="E21" s="113" t="s">
        <v>36</v>
      </c>
      <c r="F21" s="114"/>
      <c r="G21" s="55">
        <f t="shared" si="1"/>
        <v>69</v>
      </c>
      <c r="H21" s="19">
        <v>69</v>
      </c>
      <c r="I21" s="92"/>
      <c r="J21" s="93"/>
      <c r="K21" s="20" t="s">
        <v>99</v>
      </c>
    </row>
    <row r="22" spans="2:11" ht="20.100000000000001" customHeight="1">
      <c r="B22" s="52"/>
      <c r="C22" s="53"/>
      <c r="D22" s="54"/>
      <c r="E22" s="115"/>
      <c r="F22" s="116"/>
      <c r="G22" s="55">
        <f t="shared" si="1"/>
        <v>125</v>
      </c>
      <c r="H22" s="55">
        <v>125</v>
      </c>
      <c r="I22" s="50"/>
      <c r="J22" s="51"/>
      <c r="K22" s="119">
        <v>43481</v>
      </c>
    </row>
    <row r="23" spans="2:11" ht="20.100000000000001" customHeight="1">
      <c r="B23" s="52"/>
      <c r="C23" s="53"/>
      <c r="D23" s="54"/>
      <c r="E23" s="117"/>
      <c r="F23" s="118"/>
      <c r="G23" s="55">
        <f t="shared" si="1"/>
        <v>40.799999999999997</v>
      </c>
      <c r="H23" s="55">
        <v>40.799999999999997</v>
      </c>
      <c r="I23" s="50"/>
      <c r="J23" s="51"/>
      <c r="K23" s="119">
        <v>43825</v>
      </c>
    </row>
    <row r="24" spans="2:11" ht="20.100000000000001" customHeight="1">
      <c r="B24" s="94">
        <v>5</v>
      </c>
      <c r="C24" s="95"/>
      <c r="D24" s="100" t="s">
        <v>37</v>
      </c>
      <c r="E24" s="91"/>
      <c r="F24" s="91"/>
      <c r="G24" s="55">
        <f t="shared" si="0"/>
        <v>0</v>
      </c>
      <c r="H24" s="19"/>
      <c r="I24" s="92"/>
      <c r="J24" s="93"/>
      <c r="K24" s="20"/>
    </row>
    <row r="25" spans="2:11" ht="20.100000000000001" customHeight="1">
      <c r="B25" s="94">
        <v>6</v>
      </c>
      <c r="C25" s="95"/>
      <c r="D25" s="101"/>
      <c r="E25" s="91"/>
      <c r="F25" s="91"/>
      <c r="G25" s="55">
        <f t="shared" si="0"/>
        <v>0</v>
      </c>
      <c r="H25" s="19"/>
      <c r="I25" s="92"/>
      <c r="J25" s="93"/>
      <c r="K25" s="20"/>
    </row>
    <row r="26" spans="2:11" ht="20.100000000000001" customHeight="1">
      <c r="B26" s="94">
        <v>7</v>
      </c>
      <c r="C26" s="95"/>
      <c r="D26" s="110"/>
      <c r="E26" s="91"/>
      <c r="F26" s="91"/>
      <c r="G26" s="55">
        <f t="shared" si="0"/>
        <v>0</v>
      </c>
      <c r="H26" s="19"/>
      <c r="I26" s="92"/>
      <c r="J26" s="93"/>
      <c r="K26" s="20"/>
    </row>
    <row r="27" spans="2:11" ht="20.100000000000001" customHeight="1">
      <c r="B27" s="96" t="s">
        <v>38</v>
      </c>
      <c r="C27" s="102"/>
      <c r="D27" s="102"/>
      <c r="E27" s="102"/>
      <c r="F27" s="97"/>
      <c r="G27" s="21">
        <f>SUM(G11:G26)</f>
        <v>7882.05</v>
      </c>
      <c r="H27" s="21">
        <f>SUM(H11:H26)</f>
        <v>7882.05</v>
      </c>
      <c r="I27" s="103">
        <f>SUM(I11:J26)</f>
        <v>0</v>
      </c>
      <c r="J27" s="104"/>
      <c r="K27" s="22"/>
    </row>
    <row r="28" spans="2:11" ht="20.100000000000001" customHeight="1">
      <c r="B28" s="15"/>
      <c r="C28" s="15"/>
      <c r="D28" s="15"/>
      <c r="E28" s="15"/>
      <c r="F28" s="15"/>
      <c r="G28" s="15"/>
      <c r="H28" s="15"/>
      <c r="I28" s="15"/>
      <c r="J28" s="23"/>
      <c r="K28" s="15"/>
    </row>
    <row r="29" spans="2:11" ht="20.100000000000001" customHeight="1">
      <c r="B29" s="112" t="s">
        <v>29</v>
      </c>
      <c r="C29" s="112"/>
      <c r="D29" s="112"/>
      <c r="E29" s="112"/>
      <c r="F29" s="112"/>
      <c r="G29" s="112" t="s">
        <v>39</v>
      </c>
      <c r="H29" s="112"/>
      <c r="I29" s="112"/>
      <c r="J29" s="112"/>
      <c r="K29" s="17" t="s">
        <v>40</v>
      </c>
    </row>
    <row r="30" spans="2:11" ht="20.100000000000001" customHeight="1">
      <c r="B30" s="111">
        <f>H27</f>
        <v>7882.05</v>
      </c>
      <c r="C30" s="111"/>
      <c r="D30" s="111"/>
      <c r="E30" s="111"/>
      <c r="F30" s="111"/>
      <c r="G30" s="111">
        <f>I27</f>
        <v>0</v>
      </c>
      <c r="H30" s="111"/>
      <c r="I30" s="111"/>
      <c r="J30" s="111"/>
      <c r="K30" s="24">
        <f>SUM(B30:J30)</f>
        <v>7882.05</v>
      </c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20.100000000000001" customHeight="1">
      <c r="B32" s="15" t="s">
        <v>41</v>
      </c>
      <c r="C32" s="15"/>
      <c r="D32" s="15"/>
      <c r="E32" s="15"/>
      <c r="F32" s="15" t="s">
        <v>42</v>
      </c>
      <c r="G32" s="15" t="s">
        <v>43</v>
      </c>
      <c r="H32" s="15"/>
      <c r="I32" s="15"/>
      <c r="J32" s="15" t="s">
        <v>44</v>
      </c>
      <c r="K32" s="15"/>
    </row>
    <row r="35" spans="1:11" ht="18.75">
      <c r="A35" s="56" t="s">
        <v>80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7" spans="1:11" ht="20.100000000000001" customHeight="1">
      <c r="B37" s="7"/>
      <c r="C37" s="8"/>
      <c r="D37" s="46" t="s">
        <v>19</v>
      </c>
      <c r="E37" s="46"/>
      <c r="F37" s="105" t="str">
        <f>F5</f>
        <v>仲岚</v>
      </c>
      <c r="G37" s="105"/>
      <c r="H37" s="46" t="s">
        <v>20</v>
      </c>
      <c r="I37" s="8"/>
      <c r="J37" s="105" t="str">
        <f>J5</f>
        <v>总监</v>
      </c>
      <c r="K37" s="106"/>
    </row>
    <row r="38" spans="1:11" ht="20.100000000000001" customHeight="1">
      <c r="B38" s="9"/>
      <c r="C38" s="10"/>
      <c r="D38" s="11" t="s">
        <v>21</v>
      </c>
      <c r="E38" s="11"/>
      <c r="F38" s="107" t="str">
        <f>F6</f>
        <v>北京</v>
      </c>
      <c r="G38" s="107"/>
      <c r="H38" s="11" t="s">
        <v>22</v>
      </c>
      <c r="I38" s="10"/>
      <c r="J38" s="107" t="str">
        <f>J6</f>
        <v>汽车组</v>
      </c>
      <c r="K38" s="108"/>
    </row>
    <row r="39" spans="1:11" ht="20.100000000000001" customHeight="1">
      <c r="B39" s="9"/>
      <c r="C39" s="10"/>
      <c r="D39" s="11" t="s">
        <v>23</v>
      </c>
      <c r="E39" s="11"/>
      <c r="F39" s="107" t="str">
        <f>F7</f>
        <v>2018年12月-2019年1月</v>
      </c>
      <c r="G39" s="107"/>
      <c r="H39" s="11" t="s">
        <v>24</v>
      </c>
      <c r="I39" s="12"/>
      <c r="J39" s="107">
        <f>J7</f>
        <v>43486</v>
      </c>
      <c r="K39" s="108"/>
    </row>
    <row r="40" spans="1:11" ht="20.100000000000001" customHeight="1">
      <c r="B40" s="13"/>
      <c r="C40" s="14"/>
      <c r="D40" s="47"/>
      <c r="E40" s="47"/>
      <c r="F40" s="48"/>
      <c r="G40" s="48"/>
      <c r="H40" s="47" t="s">
        <v>79</v>
      </c>
      <c r="I40" s="49"/>
      <c r="J40" s="89" t="str">
        <f>J8</f>
        <v>HMEA-190215-SXY299</v>
      </c>
      <c r="K40" s="90"/>
    </row>
    <row r="41" spans="1:11" ht="20.100000000000001" customHeight="1"/>
    <row r="42" spans="1:11" ht="20.100000000000001" customHeight="1">
      <c r="B42" s="91"/>
      <c r="C42" s="91"/>
      <c r="D42" s="44" t="s">
        <v>85</v>
      </c>
      <c r="E42" s="91" t="s">
        <v>86</v>
      </c>
      <c r="F42" s="91"/>
      <c r="G42" s="19" t="s">
        <v>84</v>
      </c>
      <c r="H42" s="19" t="s">
        <v>82</v>
      </c>
      <c r="I42" s="109" t="s">
        <v>83</v>
      </c>
      <c r="J42" s="109"/>
      <c r="K42" s="45" t="s">
        <v>81</v>
      </c>
    </row>
    <row r="43" spans="1:11" ht="20.100000000000001" customHeight="1">
      <c r="B43" s="91">
        <v>1</v>
      </c>
      <c r="C43" s="91"/>
      <c r="D43" s="43"/>
      <c r="E43" s="91"/>
      <c r="F43" s="91"/>
      <c r="G43" s="19">
        <v>100</v>
      </c>
      <c r="H43" s="19">
        <v>2</v>
      </c>
      <c r="I43" s="92">
        <f>G43*H43</f>
        <v>200</v>
      </c>
      <c r="J43" s="93"/>
      <c r="K43" s="25"/>
    </row>
    <row r="44" spans="1:11" ht="20.100000000000001" customHeight="1">
      <c r="B44" s="91">
        <v>2</v>
      </c>
      <c r="C44" s="91"/>
      <c r="D44" s="43"/>
      <c r="E44" s="91"/>
      <c r="F44" s="91"/>
      <c r="G44" s="19">
        <v>0</v>
      </c>
      <c r="H44" s="19">
        <v>2</v>
      </c>
      <c r="I44" s="92">
        <f t="shared" ref="I44:I45" si="2">G44*H44</f>
        <v>0</v>
      </c>
      <c r="J44" s="93"/>
      <c r="K44" s="25"/>
    </row>
    <row r="45" spans="1:11" ht="20.100000000000001" customHeight="1">
      <c r="B45" s="91">
        <v>3</v>
      </c>
      <c r="C45" s="91"/>
      <c r="D45" s="43"/>
      <c r="E45" s="91"/>
      <c r="F45" s="91"/>
      <c r="G45" s="19">
        <v>0</v>
      </c>
      <c r="H45" s="19">
        <v>2</v>
      </c>
      <c r="I45" s="92">
        <f t="shared" si="2"/>
        <v>0</v>
      </c>
      <c r="J45" s="93"/>
      <c r="K45" s="25"/>
    </row>
    <row r="46" spans="1:11" ht="20.100000000000001" customHeight="1">
      <c r="B46" s="96" t="s">
        <v>38</v>
      </c>
      <c r="C46" s="102"/>
      <c r="D46" s="102"/>
      <c r="E46" s="102"/>
      <c r="F46" s="97"/>
      <c r="G46" s="21"/>
      <c r="H46" s="21">
        <f>SUM(H28:H45)</f>
        <v>6</v>
      </c>
      <c r="I46" s="103">
        <f>SUM(I43:J45)</f>
        <v>200</v>
      </c>
      <c r="J46" s="104"/>
      <c r="K46" s="22"/>
    </row>
    <row r="47" spans="1:11" ht="20.100000000000001" customHeight="1">
      <c r="B47" s="15" t="s">
        <v>41</v>
      </c>
      <c r="C47" s="15"/>
      <c r="D47" s="15"/>
      <c r="E47" s="15"/>
      <c r="F47" s="15" t="s">
        <v>42</v>
      </c>
      <c r="G47" s="15" t="s">
        <v>43</v>
      </c>
      <c r="H47" s="15"/>
      <c r="I47" s="15"/>
      <c r="J47" s="15" t="s">
        <v>44</v>
      </c>
      <c r="K47" s="15"/>
    </row>
  </sheetData>
  <mergeCells count="62">
    <mergeCell ref="E19:F20"/>
    <mergeCell ref="E21:F23"/>
    <mergeCell ref="E11:F15"/>
    <mergeCell ref="E16:F18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  <mergeCell ref="I45:J45"/>
    <mergeCell ref="B3:K3"/>
    <mergeCell ref="B25:C25"/>
    <mergeCell ref="J5:K5"/>
    <mergeCell ref="J6:K6"/>
    <mergeCell ref="J7:K7"/>
    <mergeCell ref="I19:J19"/>
    <mergeCell ref="F5:G5"/>
    <mergeCell ref="F6:G6"/>
    <mergeCell ref="F7:G7"/>
    <mergeCell ref="D24:D26"/>
    <mergeCell ref="I21:J21"/>
    <mergeCell ref="I10:J10"/>
    <mergeCell ref="I11:J11"/>
    <mergeCell ref="I16:J16"/>
    <mergeCell ref="B46:F46"/>
    <mergeCell ref="I46:J46"/>
    <mergeCell ref="F37:G37"/>
    <mergeCell ref="J37:K37"/>
    <mergeCell ref="F38:G38"/>
    <mergeCell ref="J38:K38"/>
    <mergeCell ref="F39:G39"/>
    <mergeCell ref="J39:K39"/>
    <mergeCell ref="B44:C44"/>
    <mergeCell ref="E44:F44"/>
    <mergeCell ref="I44:J44"/>
    <mergeCell ref="B42:C42"/>
    <mergeCell ref="E42:F42"/>
    <mergeCell ref="I42:J42"/>
    <mergeCell ref="B45:C45"/>
    <mergeCell ref="E45:F45"/>
    <mergeCell ref="A35:K35"/>
    <mergeCell ref="J40:K40"/>
    <mergeCell ref="J8:K8"/>
    <mergeCell ref="B43:C43"/>
    <mergeCell ref="E43:F43"/>
    <mergeCell ref="I43:J43"/>
    <mergeCell ref="E10:F10"/>
    <mergeCell ref="B10:C10"/>
    <mergeCell ref="B11:C11"/>
    <mergeCell ref="B16:C16"/>
    <mergeCell ref="D11:D21"/>
    <mergeCell ref="B19:C19"/>
    <mergeCell ref="B21:C21"/>
  </mergeCells>
  <phoneticPr fontId="1" type="noConversion"/>
  <pageMargins left="0.7" right="0.7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2019-01-21T06:27:42Z</cp:lastPrinted>
  <dcterms:created xsi:type="dcterms:W3CDTF">2014-04-15T08:52:03Z</dcterms:created>
  <dcterms:modified xsi:type="dcterms:W3CDTF">2019-01-21T06:27:44Z</dcterms:modified>
</cp:coreProperties>
</file>