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2019年5月24日 太原\"/>
    </mc:Choice>
  </mc:AlternateContent>
  <xr:revisionPtr revIDLastSave="0" documentId="13_ncr:1_{FC9E9AE5-EBF9-49D8-AB2D-1B101E9EB79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会议预算报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H20" i="1" l="1"/>
  <c r="H14" i="1"/>
  <c r="H15" i="1"/>
  <c r="H16" i="1"/>
  <c r="H29" i="1"/>
  <c r="H30" i="1"/>
  <c r="H31" i="1"/>
  <c r="H32" i="1"/>
  <c r="H10" i="1"/>
  <c r="H11" i="1"/>
  <c r="H40" i="1"/>
  <c r="H41" i="1"/>
  <c r="H25" i="1"/>
  <c r="H26" i="1"/>
  <c r="H44" i="1"/>
  <c r="H45" i="1"/>
  <c r="H17" i="1" l="1"/>
  <c r="H22" i="1"/>
  <c r="H33" i="1"/>
  <c r="G36" i="1" s="1"/>
  <c r="H36" i="1" s="1"/>
  <c r="H37" i="1" s="1"/>
  <c r="G48" i="1" s="1"/>
  <c r="H48" i="1" s="1"/>
  <c r="H49" i="1" s="1"/>
  <c r="H50" i="1" s="1"/>
</calcChain>
</file>

<file path=xl/sharedStrings.xml><?xml version="1.0" encoding="utf-8"?>
<sst xmlns="http://schemas.openxmlformats.org/spreadsheetml/2006/main" count="180" uniqueCount="107">
  <si>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</si>
  <si>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</si>
  <si>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</si>
  <si>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</si>
  <si>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</si>
  <si>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</si>
  <si>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</si>
  <si>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</si>
  <si>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</si>
  <si>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</si>
  <si>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</si>
  <si>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</si>
  <si>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</si>
  <si>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</si>
  <si>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</si>
  <si>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</si>
  <si>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</si>
  <si>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</si>
  <si>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</si>
  <si>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</si>
  <si>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</si>
  <si>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</si>
  <si>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</si>
  <si>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</si>
  <si>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</si>
  <si>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</si>
  <si>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间/晚</t>
    <phoneticPr fontId="7" type="noConversion"/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</si>
  <si>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</si>
  <si>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</si>
  <si>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</si>
  <si>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</si>
  <si>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</si>
  <si>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</si>
  <si>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</si>
  <si>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</si>
  <si>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</si>
  <si>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</si>
  <si>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辆/趟</t>
    <phoneticPr fontId="7" type="noConversion"/>
  </si>
  <si>
    <t>D</t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</si>
  <si>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</si>
  <si>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</si>
  <si>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</si>
  <si>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</si>
  <si>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</si>
  <si>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</si>
  <si>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</si>
  <si>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</si>
  <si>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</si>
  <si>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</si>
  <si>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</si>
  <si>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</si>
  <si>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</si>
  <si>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</si>
  <si>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</si>
  <si>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H</t>
  </si>
  <si>
    <t>机票</t>
  </si>
  <si>
    <t>H-1</t>
  </si>
  <si>
    <t>人/次</t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</si>
  <si>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</si>
  <si>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</si>
  <si>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</si>
  <si>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</si>
  <si>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</si>
  <si>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会议预算表格</t>
    <phoneticPr fontId="4" type="noConversion"/>
  </si>
  <si>
    <t>午餐</t>
    <phoneticPr fontId="3" type="noConversion"/>
  </si>
  <si>
    <t>晚餐</t>
    <phoneticPr fontId="3" type="noConversion"/>
  </si>
  <si>
    <t>康辉集团北京国际会议展览有限公司</t>
    <phoneticPr fontId="3" type="noConversion"/>
  </si>
  <si>
    <t>B-2</t>
  </si>
  <si>
    <t>人/次</t>
    <phoneticPr fontId="7" type="noConversion"/>
  </si>
  <si>
    <t>E-2</t>
  </si>
  <si>
    <t>预估金额，最终以实际发生为准</t>
    <phoneticPr fontId="4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</si>
  <si>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</si>
  <si>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</si>
  <si>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</si>
  <si>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</si>
  <si>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含早</t>
    <phoneticPr fontId="4" type="noConversion"/>
  </si>
  <si>
    <t>B-1</t>
    <phoneticPr fontId="4" type="noConversion"/>
  </si>
  <si>
    <t>劳务</t>
    <phoneticPr fontId="7" type="noConversion"/>
  </si>
  <si>
    <t>住宿</t>
    <phoneticPr fontId="7" type="noConversion"/>
  </si>
  <si>
    <t>交通</t>
    <phoneticPr fontId="7" type="noConversion"/>
  </si>
  <si>
    <t>E-3</t>
  </si>
  <si>
    <t>上会人员劳务</t>
    <phoneticPr fontId="7" type="noConversion"/>
  </si>
  <si>
    <t>C-1</t>
    <phoneticPr fontId="7" type="noConversion"/>
  </si>
  <si>
    <t>马丽娜 13811302348 / malina@cct.cn</t>
    <phoneticPr fontId="3" type="noConversion"/>
  </si>
  <si>
    <t>山西龙城国际酒店</t>
    <phoneticPr fontId="4" type="noConversion"/>
  </si>
  <si>
    <t>A-1</t>
    <phoneticPr fontId="7" type="noConversion"/>
  </si>
  <si>
    <t>会场</t>
    <phoneticPr fontId="7" type="noConversion"/>
  </si>
  <si>
    <t>B-3</t>
  </si>
  <si>
    <t>茶歇</t>
    <phoneticPr fontId="4" type="noConversion"/>
  </si>
  <si>
    <t>C-2</t>
  </si>
  <si>
    <t>山西龙城国际酒店</t>
    <phoneticPr fontId="7" type="noConversion"/>
  </si>
  <si>
    <t>普通双床房（5月10日-11日，共1晚）</t>
    <phoneticPr fontId="4" type="noConversion"/>
  </si>
  <si>
    <t>酒店茶歇：5月11日</t>
    <phoneticPr fontId="4" type="noConversion"/>
  </si>
  <si>
    <t>5月11日上午会议</t>
    <phoneticPr fontId="7" type="noConversion"/>
  </si>
  <si>
    <t>场/次</t>
    <phoneticPr fontId="7" type="noConversion"/>
  </si>
  <si>
    <t>2019.4.30</t>
    <phoneticPr fontId="3" type="noConversion"/>
  </si>
  <si>
    <t>当地人员费用</t>
    <phoneticPr fontId="7" type="noConversion"/>
  </si>
  <si>
    <t>山西会议</t>
    <phoneticPr fontId="4" type="noConversion"/>
  </si>
  <si>
    <t>酒店桌餐：5月10日</t>
    <phoneticPr fontId="3" type="noConversion"/>
  </si>
  <si>
    <t>酒店自助：5月11日</t>
    <phoneticPr fontId="3" type="noConversion"/>
  </si>
  <si>
    <t>人/次</t>
    <phoneticPr fontId="7" type="noConversion"/>
  </si>
  <si>
    <t>长治-太原交通</t>
    <phoneticPr fontId="4" type="noConversion"/>
  </si>
  <si>
    <t>长治-太原 GL8</t>
    <phoneticPr fontId="7" type="noConversion"/>
  </si>
  <si>
    <t>一次为往返</t>
    <phoneticPr fontId="7" type="noConversion"/>
  </si>
  <si>
    <t>太原市内交通</t>
    <phoneticPr fontId="7" type="noConversion"/>
  </si>
  <si>
    <t>市内接送 小车</t>
    <phoneticPr fontId="7" type="noConversion"/>
  </si>
  <si>
    <t>辆/次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</si>
</sst>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29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0" fontId="7" fillId="0" borderId="17" xfId="1" applyFont="1" applyFill="1" applyBorder="1">
      <alignment vertical="center"/>
    </xf>
    <xf numFmtId="0" fontId="7" fillId="0" borderId="24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4" xfId="1" applyFont="1" applyFill="1" applyBorder="1">
      <alignment vertical="center"/>
    </xf>
    <xf numFmtId="0" fontId="21" fillId="5" borderId="25" xfId="1" applyFont="1" applyFill="1" applyBorder="1" applyAlignment="1">
      <alignment horizontal="center" vertical="center"/>
    </xf>
    <xf numFmtId="0" fontId="21" fillId="5" borderId="26" xfId="1" applyFont="1" applyFill="1" applyBorder="1" applyAlignment="1">
      <alignment horizontal="center" vertical="center"/>
    </xf>
    <xf numFmtId="0" fontId="22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1" fillId="5" borderId="29" xfId="1" applyFont="1" applyFill="1" applyBorder="1" applyAlignment="1">
      <alignment horizontal="center" vertical="center"/>
    </xf>
    <xf numFmtId="0" fontId="16" fillId="6" borderId="33" xfId="1" applyFont="1" applyFill="1" applyBorder="1" applyAlignment="1">
      <alignment horizontal="left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2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4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8" fontId="25" fillId="7" borderId="17" xfId="1" applyNumberFormat="1" applyFont="1" applyFill="1" applyBorder="1" applyAlignment="1">
      <alignment horizontal="right"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vertical="center"/>
    </xf>
    <xf numFmtId="14" fontId="7" fillId="0" borderId="17" xfId="1" applyNumberFormat="1" applyFont="1" applyFill="1" applyBorder="1" applyAlignment="1">
      <alignment vertical="center"/>
    </xf>
    <xf numFmtId="0" fontId="19" fillId="0" borderId="18" xfId="1" applyFont="1" applyFill="1" applyBorder="1" applyAlignment="1">
      <alignment vertical="center" wrapText="1"/>
    </xf>
    <xf numFmtId="4" fontId="16" fillId="0" borderId="17" xfId="1" applyNumberFormat="1" applyFont="1" applyFill="1" applyBorder="1">
      <alignment vertical="center"/>
    </xf>
    <xf numFmtId="0" fontId="17" fillId="0" borderId="24" xfId="1" applyFont="1" applyFill="1" applyBorder="1" applyAlignment="1">
      <alignment horizontal="left"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3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31" xfId="1" applyFont="1" applyFill="1" applyBorder="1" applyAlignment="1">
      <alignment horizontal="left" vertical="center"/>
    </xf>
    <xf numFmtId="0" fontId="16" fillId="0" borderId="20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27" fillId="0" borderId="37" xfId="1" applyFont="1" applyBorder="1" applyAlignment="1">
      <alignment horizontal="left" vertical="center"/>
    </xf>
    <xf numFmtId="0" fontId="28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17" fillId="0" borderId="24" xfId="1" applyFont="1" applyFill="1" applyBorder="1" applyAlignment="1">
      <alignment horizontal="left" vertical="center"/>
    </xf>
  </cellXfs>
  <cellStyles count="2">
    <cellStyle name="常规" xfId="0" builtinId="0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54"/>
  <sheetViews>
    <sheetView tabSelected="1" zoomScaleNormal="100" workbookViewId="0">
      <selection activeCell="G25" sqref="G25"/>
    </sheetView>
  </sheetViews>
  <sheetFormatPr defaultColWidth="8.875" defaultRowHeight="20.25" customHeight="1" x14ac:dyDescent="0.2"/>
  <cols>
    <col min="1" max="1" width="8.375" customWidth="1"/>
    <col min="2" max="2" width="14.125" customWidth="1"/>
    <col min="3" max="3" width="28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71" t="s">
        <v>63</v>
      </c>
      <c r="B1" s="72"/>
      <c r="C1" s="72"/>
      <c r="D1" s="72"/>
      <c r="E1" s="72"/>
      <c r="F1" s="72"/>
      <c r="G1" s="72"/>
      <c r="H1" s="72"/>
      <c r="I1" s="72"/>
    </row>
    <row r="2" spans="1:9" ht="20.25" customHeight="1" thickBot="1" x14ac:dyDescent="0.25">
      <c r="A2" s="1" t="s">
        <v>0</v>
      </c>
      <c r="B2" s="2" t="s">
        <v>97</v>
      </c>
      <c r="C2" s="3" t="s">
        <v>1</v>
      </c>
      <c r="D2" s="73" t="s">
        <v>84</v>
      </c>
      <c r="E2" s="73"/>
      <c r="F2" s="1" t="s">
        <v>2</v>
      </c>
      <c r="G2" s="4" t="s">
        <v>3</v>
      </c>
      <c r="H2" s="74" t="s">
        <v>66</v>
      </c>
      <c r="I2" s="74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75">
        <v>30</v>
      </c>
      <c r="E3" s="75"/>
      <c r="F3" s="1" t="s">
        <v>7</v>
      </c>
      <c r="G3" s="4" t="s">
        <v>8</v>
      </c>
      <c r="H3" s="70" t="s">
        <v>83</v>
      </c>
      <c r="I3" s="70"/>
    </row>
    <row r="4" spans="1:9" ht="20.25" customHeight="1" thickBot="1" x14ac:dyDescent="0.25">
      <c r="A4" s="4" t="s">
        <v>9</v>
      </c>
      <c r="B4" s="6">
        <v>43596</v>
      </c>
      <c r="C4" s="1"/>
      <c r="F4" s="1" t="s">
        <v>10</v>
      </c>
      <c r="G4" s="4" t="s">
        <v>11</v>
      </c>
      <c r="H4" s="69" t="s">
        <v>95</v>
      </c>
      <c r="I4" s="70"/>
    </row>
    <row r="5" spans="1:9" ht="12" customHeight="1" thickBot="1" x14ac:dyDescent="0.25">
      <c r="A5" s="79"/>
      <c r="B5" s="80"/>
      <c r="C5" s="80"/>
      <c r="D5" s="80"/>
      <c r="E5" s="80"/>
      <c r="F5" s="80"/>
      <c r="G5" s="80"/>
      <c r="H5" s="80"/>
      <c r="I5" s="80"/>
    </row>
    <row r="6" spans="1:9" ht="51" customHeight="1" thickTop="1" thickBot="1" x14ac:dyDescent="0.25">
      <c r="A6" s="7" t="s">
        <v>12</v>
      </c>
      <c r="B6" s="81" t="s">
        <v>13</v>
      </c>
      <c r="C6" s="81"/>
      <c r="D6" s="81"/>
      <c r="E6" s="81"/>
      <c r="F6" s="81"/>
      <c r="G6" s="81"/>
      <c r="H6" s="82"/>
      <c r="I6" s="83"/>
    </row>
    <row r="7" spans="1:9" ht="20.25" customHeight="1" thickBot="1" x14ac:dyDescent="0.25">
      <c r="A7" s="84" t="s">
        <v>14</v>
      </c>
      <c r="B7" s="85"/>
      <c r="C7" s="85"/>
      <c r="D7" s="85"/>
      <c r="E7" s="85"/>
      <c r="F7" s="85"/>
      <c r="G7" s="84" t="s">
        <v>15</v>
      </c>
      <c r="H7" s="85"/>
      <c r="I7" s="86"/>
    </row>
    <row r="8" spans="1:9" ht="20.25" customHeight="1" x14ac:dyDescent="0.2">
      <c r="A8" s="8" t="s">
        <v>16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10" t="s">
        <v>24</v>
      </c>
    </row>
    <row r="9" spans="1:9" s="13" customFormat="1" ht="20.100000000000001" customHeight="1" x14ac:dyDescent="0.2">
      <c r="A9" s="11" t="s">
        <v>25</v>
      </c>
      <c r="B9" s="87"/>
      <c r="C9" s="88"/>
      <c r="D9" s="88"/>
      <c r="E9" s="88"/>
      <c r="F9" s="88"/>
      <c r="G9" s="88"/>
      <c r="H9" s="89"/>
      <c r="I9" s="12"/>
    </row>
    <row r="10" spans="1:9" s="13" customFormat="1" ht="20.100000000000001" customHeight="1" x14ac:dyDescent="0.2">
      <c r="A10" s="14" t="s">
        <v>85</v>
      </c>
      <c r="B10" s="66" t="s">
        <v>84</v>
      </c>
      <c r="C10" s="15" t="s">
        <v>91</v>
      </c>
      <c r="D10" s="16">
        <v>7</v>
      </c>
      <c r="E10" s="16">
        <v>1</v>
      </c>
      <c r="F10" s="17" t="s">
        <v>26</v>
      </c>
      <c r="G10" s="18">
        <v>500</v>
      </c>
      <c r="H10" s="19">
        <f>D10*G10*E10</f>
        <v>3500</v>
      </c>
      <c r="I10" s="12" t="s">
        <v>75</v>
      </c>
    </row>
    <row r="11" spans="1:9" ht="20.100000000000001" customHeight="1" thickBot="1" x14ac:dyDescent="0.25">
      <c r="A11" s="76" t="s">
        <v>27</v>
      </c>
      <c r="B11" s="77"/>
      <c r="C11" s="77"/>
      <c r="D11" s="77"/>
      <c r="E11" s="77"/>
      <c r="F11" s="77"/>
      <c r="G11" s="77"/>
      <c r="H11" s="20">
        <f>SUM(H10:H10)</f>
        <v>3500</v>
      </c>
      <c r="I11" s="21"/>
    </row>
    <row r="12" spans="1:9" ht="20.100000000000001" customHeight="1" x14ac:dyDescent="0.2">
      <c r="A12" s="22" t="s">
        <v>16</v>
      </c>
      <c r="B12" s="23" t="s">
        <v>17</v>
      </c>
      <c r="C12" s="23" t="s">
        <v>18</v>
      </c>
      <c r="D12" s="24" t="s">
        <v>19</v>
      </c>
      <c r="E12" s="25" t="s">
        <v>28</v>
      </c>
      <c r="F12" s="23" t="s">
        <v>21</v>
      </c>
      <c r="G12" s="23" t="s">
        <v>22</v>
      </c>
      <c r="H12" s="23" t="s">
        <v>29</v>
      </c>
      <c r="I12" s="26" t="s">
        <v>24</v>
      </c>
    </row>
    <row r="13" spans="1:9" ht="20.100000000000001" customHeight="1" x14ac:dyDescent="0.2">
      <c r="A13" s="27" t="s">
        <v>30</v>
      </c>
      <c r="B13" s="90" t="s">
        <v>31</v>
      </c>
      <c r="C13" s="91"/>
      <c r="D13" s="91"/>
      <c r="E13" s="91"/>
      <c r="F13" s="91"/>
      <c r="G13" s="91"/>
      <c r="H13" s="92"/>
      <c r="I13" s="28"/>
    </row>
    <row r="14" spans="1:9" s="13" customFormat="1" ht="20.100000000000001" customHeight="1" x14ac:dyDescent="0.2">
      <c r="A14" s="29" t="s">
        <v>76</v>
      </c>
      <c r="B14" s="30" t="s">
        <v>65</v>
      </c>
      <c r="C14" s="30" t="s">
        <v>98</v>
      </c>
      <c r="D14" s="14">
        <v>10</v>
      </c>
      <c r="E14" s="63">
        <v>1</v>
      </c>
      <c r="F14" s="32" t="s">
        <v>100</v>
      </c>
      <c r="G14" s="33">
        <v>300</v>
      </c>
      <c r="H14" s="19">
        <f>D14*G14*E14</f>
        <v>3000</v>
      </c>
      <c r="I14" s="35"/>
    </row>
    <row r="15" spans="1:9" s="13" customFormat="1" ht="20.100000000000001" customHeight="1" x14ac:dyDescent="0.2">
      <c r="A15" s="29" t="s">
        <v>67</v>
      </c>
      <c r="B15" s="30" t="s">
        <v>64</v>
      </c>
      <c r="C15" s="30" t="s">
        <v>99</v>
      </c>
      <c r="D15" s="14">
        <v>35</v>
      </c>
      <c r="E15" s="14">
        <v>1</v>
      </c>
      <c r="F15" s="32" t="s">
        <v>32</v>
      </c>
      <c r="G15" s="33">
        <v>90</v>
      </c>
      <c r="H15" s="19">
        <f>D15*G15*E15</f>
        <v>3150</v>
      </c>
      <c r="I15" s="35"/>
    </row>
    <row r="16" spans="1:9" s="13" customFormat="1" ht="20.100000000000001" customHeight="1" x14ac:dyDescent="0.2">
      <c r="A16" s="29" t="s">
        <v>87</v>
      </c>
      <c r="B16" s="30" t="s">
        <v>88</v>
      </c>
      <c r="C16" s="30" t="s">
        <v>92</v>
      </c>
      <c r="D16" s="14">
        <v>35</v>
      </c>
      <c r="E16" s="14">
        <v>1</v>
      </c>
      <c r="F16" s="32" t="s">
        <v>74</v>
      </c>
      <c r="G16" s="33">
        <v>70</v>
      </c>
      <c r="H16" s="19">
        <f>D16*G16*E16</f>
        <v>2450</v>
      </c>
      <c r="I16" s="35"/>
    </row>
    <row r="17" spans="1:9" ht="20.100000000000001" customHeight="1" thickBot="1" x14ac:dyDescent="0.25">
      <c r="A17" s="76" t="s">
        <v>27</v>
      </c>
      <c r="B17" s="77"/>
      <c r="C17" s="77"/>
      <c r="D17" s="77"/>
      <c r="E17" s="77"/>
      <c r="F17" s="77"/>
      <c r="G17" s="78"/>
      <c r="H17" s="34">
        <f>SUM(H14:H16)</f>
        <v>8600</v>
      </c>
      <c r="I17" s="28"/>
    </row>
    <row r="18" spans="1:9" ht="20.100000000000001" customHeight="1" x14ac:dyDescent="0.2">
      <c r="A18" s="22" t="s">
        <v>16</v>
      </c>
      <c r="B18" s="23" t="s">
        <v>17</v>
      </c>
      <c r="C18" s="23" t="s">
        <v>18</v>
      </c>
      <c r="D18" s="24" t="s">
        <v>33</v>
      </c>
      <c r="E18" s="24" t="s">
        <v>34</v>
      </c>
      <c r="F18" s="23" t="s">
        <v>21</v>
      </c>
      <c r="G18" s="23" t="s">
        <v>22</v>
      </c>
      <c r="H18" s="23" t="s">
        <v>71</v>
      </c>
      <c r="I18" s="26" t="s">
        <v>24</v>
      </c>
    </row>
    <row r="19" spans="1:9" ht="20.100000000000001" customHeight="1" x14ac:dyDescent="0.2">
      <c r="A19" s="27" t="s">
        <v>35</v>
      </c>
      <c r="B19" s="90" t="s">
        <v>36</v>
      </c>
      <c r="C19" s="91"/>
      <c r="D19" s="91"/>
      <c r="E19" s="91"/>
      <c r="F19" s="91"/>
      <c r="G19" s="91"/>
      <c r="H19" s="92"/>
      <c r="I19" s="28"/>
    </row>
    <row r="20" spans="1:9" s="13" customFormat="1" ht="20.100000000000001" customHeight="1" x14ac:dyDescent="0.2">
      <c r="A20" s="14" t="s">
        <v>82</v>
      </c>
      <c r="B20" s="65" t="s">
        <v>101</v>
      </c>
      <c r="C20" s="35" t="s">
        <v>102</v>
      </c>
      <c r="D20" s="14">
        <v>1</v>
      </c>
      <c r="E20" s="14">
        <v>1</v>
      </c>
      <c r="F20" s="32" t="s">
        <v>106</v>
      </c>
      <c r="G20" s="19">
        <v>2100</v>
      </c>
      <c r="H20" s="19">
        <f>D20*G20*E20</f>
        <v>2100</v>
      </c>
      <c r="I20" s="38" t="s">
        <v>103</v>
      </c>
    </row>
    <row r="21" spans="1:9" s="13" customFormat="1" ht="20.100000000000001" customHeight="1" x14ac:dyDescent="0.2">
      <c r="A21" s="14" t="s">
        <v>89</v>
      </c>
      <c r="B21" s="65" t="s">
        <v>104</v>
      </c>
      <c r="C21" s="35" t="s">
        <v>105</v>
      </c>
      <c r="D21" s="14">
        <v>16</v>
      </c>
      <c r="E21" s="14">
        <v>1</v>
      </c>
      <c r="F21" s="32" t="s">
        <v>37</v>
      </c>
      <c r="G21" s="19">
        <v>250</v>
      </c>
      <c r="H21" s="19">
        <f>D21*G21*E21</f>
        <v>4000</v>
      </c>
      <c r="I21" s="38"/>
    </row>
    <row r="22" spans="1:9" ht="20.100000000000001" customHeight="1" thickBot="1" x14ac:dyDescent="0.25">
      <c r="A22" s="76" t="s">
        <v>27</v>
      </c>
      <c r="B22" s="77"/>
      <c r="C22" s="77"/>
      <c r="D22" s="77"/>
      <c r="E22" s="77"/>
      <c r="F22" s="77"/>
      <c r="G22" s="78"/>
      <c r="H22" s="34">
        <f>SUM(H20:H21)</f>
        <v>6100</v>
      </c>
      <c r="I22" s="28"/>
    </row>
    <row r="23" spans="1:9" ht="20.100000000000001" customHeight="1" x14ac:dyDescent="0.2">
      <c r="A23" s="22" t="s">
        <v>16</v>
      </c>
      <c r="B23" s="23" t="s">
        <v>17</v>
      </c>
      <c r="C23" s="23" t="s">
        <v>18</v>
      </c>
      <c r="D23" s="97" t="s">
        <v>33</v>
      </c>
      <c r="E23" s="98"/>
      <c r="F23" s="23" t="s">
        <v>21</v>
      </c>
      <c r="G23" s="23" t="s">
        <v>22</v>
      </c>
      <c r="H23" s="23" t="s">
        <v>29</v>
      </c>
      <c r="I23" s="26" t="s">
        <v>24</v>
      </c>
    </row>
    <row r="24" spans="1:9" ht="20.100000000000001" customHeight="1" x14ac:dyDescent="0.2">
      <c r="A24" s="27" t="s">
        <v>38</v>
      </c>
      <c r="B24" s="90" t="s">
        <v>86</v>
      </c>
      <c r="C24" s="91"/>
      <c r="D24" s="91"/>
      <c r="E24" s="91"/>
      <c r="F24" s="91"/>
      <c r="G24" s="91"/>
      <c r="H24" s="92"/>
      <c r="I24" s="36"/>
    </row>
    <row r="25" spans="1:9" s="13" customFormat="1" ht="20.100000000000001" customHeight="1" x14ac:dyDescent="0.2">
      <c r="A25" s="37" t="s">
        <v>39</v>
      </c>
      <c r="B25" s="30" t="s">
        <v>90</v>
      </c>
      <c r="C25" s="38" t="s">
        <v>93</v>
      </c>
      <c r="D25" s="64">
        <v>1</v>
      </c>
      <c r="E25" s="64">
        <v>1</v>
      </c>
      <c r="F25" s="32" t="s">
        <v>94</v>
      </c>
      <c r="G25" s="31">
        <v>5000</v>
      </c>
      <c r="H25" s="19">
        <f t="shared" ref="H25" si="0">D25*G25</f>
        <v>5000</v>
      </c>
      <c r="I25" s="39"/>
    </row>
    <row r="26" spans="1:9" ht="20.100000000000001" customHeight="1" thickBot="1" x14ac:dyDescent="0.25">
      <c r="A26" s="76" t="s">
        <v>27</v>
      </c>
      <c r="B26" s="77"/>
      <c r="C26" s="77"/>
      <c r="D26" s="77"/>
      <c r="E26" s="77"/>
      <c r="F26" s="77"/>
      <c r="G26" s="78"/>
      <c r="H26" s="34">
        <f>SUM(H25:H25)</f>
        <v>5000</v>
      </c>
      <c r="I26" s="36"/>
    </row>
    <row r="27" spans="1:9" ht="20.25" customHeight="1" thickBot="1" x14ac:dyDescent="0.25">
      <c r="A27" s="40" t="s">
        <v>16</v>
      </c>
      <c r="B27" s="41" t="s">
        <v>17</v>
      </c>
      <c r="C27" s="41" t="s">
        <v>18</v>
      </c>
      <c r="D27" s="42" t="s">
        <v>40</v>
      </c>
      <c r="E27" s="43" t="s">
        <v>41</v>
      </c>
      <c r="F27" s="41" t="s">
        <v>21</v>
      </c>
      <c r="G27" s="41" t="s">
        <v>22</v>
      </c>
      <c r="H27" s="41" t="s">
        <v>29</v>
      </c>
      <c r="I27" s="44" t="s">
        <v>24</v>
      </c>
    </row>
    <row r="28" spans="1:9" ht="20.25" customHeight="1" x14ac:dyDescent="0.2">
      <c r="A28" s="11" t="s">
        <v>42</v>
      </c>
      <c r="B28" s="99" t="s">
        <v>43</v>
      </c>
      <c r="C28" s="99"/>
      <c r="D28" s="99"/>
      <c r="E28" s="99"/>
      <c r="F28" s="99"/>
      <c r="G28" s="99"/>
      <c r="H28" s="99"/>
      <c r="I28" s="100"/>
    </row>
    <row r="29" spans="1:9" s="13" customFormat="1" ht="20.25" customHeight="1" x14ac:dyDescent="0.2">
      <c r="A29" s="14" t="s">
        <v>44</v>
      </c>
      <c r="B29" s="107" t="s">
        <v>81</v>
      </c>
      <c r="C29" s="30" t="s">
        <v>77</v>
      </c>
      <c r="D29" s="14"/>
      <c r="E29" s="14"/>
      <c r="F29" s="32" t="s">
        <v>45</v>
      </c>
      <c r="G29" s="19"/>
      <c r="H29" s="19">
        <f>D29*E29*G29</f>
        <v>0</v>
      </c>
      <c r="I29" s="35"/>
    </row>
    <row r="30" spans="1:9" s="13" customFormat="1" ht="20.25" customHeight="1" x14ac:dyDescent="0.2">
      <c r="A30" s="14" t="s">
        <v>69</v>
      </c>
      <c r="B30" s="108"/>
      <c r="C30" s="30" t="s">
        <v>78</v>
      </c>
      <c r="D30" s="14"/>
      <c r="E30" s="14"/>
      <c r="F30" s="32" t="s">
        <v>45</v>
      </c>
      <c r="G30" s="19"/>
      <c r="H30" s="19">
        <f>D30*E30*G30</f>
        <v>0</v>
      </c>
      <c r="I30" s="35"/>
    </row>
    <row r="31" spans="1:9" s="13" customFormat="1" ht="20.25" customHeight="1" x14ac:dyDescent="0.2">
      <c r="A31" s="14" t="s">
        <v>80</v>
      </c>
      <c r="B31" s="109"/>
      <c r="C31" s="30" t="s">
        <v>79</v>
      </c>
      <c r="D31" s="14"/>
      <c r="E31" s="14"/>
      <c r="F31" s="32" t="s">
        <v>45</v>
      </c>
      <c r="G31" s="19"/>
      <c r="H31" s="19">
        <f>D31*E31*G31</f>
        <v>0</v>
      </c>
      <c r="I31" s="35"/>
    </row>
    <row r="32" spans="1:9" ht="20.25" customHeight="1" x14ac:dyDescent="0.2">
      <c r="A32" s="101" t="s">
        <v>27</v>
      </c>
      <c r="B32" s="102"/>
      <c r="C32" s="102"/>
      <c r="D32" s="102"/>
      <c r="E32" s="102"/>
      <c r="F32" s="102"/>
      <c r="G32" s="103"/>
      <c r="H32" s="67">
        <f>SUM(H29:H31)</f>
        <v>0</v>
      </c>
      <c r="I32" s="35"/>
    </row>
    <row r="33" spans="1:9" ht="20.25" customHeight="1" thickBot="1" x14ac:dyDescent="0.25">
      <c r="A33" s="45" t="s">
        <v>46</v>
      </c>
      <c r="B33" s="46"/>
      <c r="C33" s="46"/>
      <c r="D33" s="47"/>
      <c r="E33" s="47"/>
      <c r="F33" s="46"/>
      <c r="G33" s="48"/>
      <c r="H33" s="49">
        <f>H11+H17+H22+H26+H32</f>
        <v>23200</v>
      </c>
      <c r="I33" s="50"/>
    </row>
    <row r="34" spans="1:9" ht="20.25" customHeight="1" x14ac:dyDescent="0.2">
      <c r="A34" s="22" t="s">
        <v>16</v>
      </c>
      <c r="B34" s="23" t="s">
        <v>17</v>
      </c>
      <c r="C34" s="23" t="s">
        <v>18</v>
      </c>
      <c r="D34" s="97" t="s">
        <v>33</v>
      </c>
      <c r="E34" s="98"/>
      <c r="F34" s="23" t="s">
        <v>21</v>
      </c>
      <c r="G34" s="23" t="s">
        <v>22</v>
      </c>
      <c r="H34" s="23" t="s">
        <v>29</v>
      </c>
      <c r="I34" s="26" t="s">
        <v>24</v>
      </c>
    </row>
    <row r="35" spans="1:9" ht="20.25" customHeight="1" x14ac:dyDescent="0.2">
      <c r="A35" s="27" t="s">
        <v>47</v>
      </c>
      <c r="B35" s="90" t="s">
        <v>48</v>
      </c>
      <c r="C35" s="91"/>
      <c r="D35" s="91"/>
      <c r="E35" s="91"/>
      <c r="F35" s="91"/>
      <c r="G35" s="91"/>
      <c r="H35" s="91"/>
      <c r="I35" s="104"/>
    </row>
    <row r="36" spans="1:9" s="13" customFormat="1" ht="20.25" customHeight="1" x14ac:dyDescent="0.2">
      <c r="A36" s="29" t="s">
        <v>49</v>
      </c>
      <c r="B36" s="35" t="s">
        <v>72</v>
      </c>
      <c r="C36" s="35"/>
      <c r="D36" s="105">
        <v>0.1</v>
      </c>
      <c r="E36" s="106"/>
      <c r="F36" s="51" t="s">
        <v>74</v>
      </c>
      <c r="G36" s="52">
        <f>H33</f>
        <v>23200</v>
      </c>
      <c r="H36" s="19">
        <f>D36*G36</f>
        <v>2320</v>
      </c>
      <c r="I36" s="12"/>
    </row>
    <row r="37" spans="1:9" ht="20.25" customHeight="1" thickBot="1" x14ac:dyDescent="0.25">
      <c r="A37" s="93" t="s">
        <v>27</v>
      </c>
      <c r="B37" s="94"/>
      <c r="C37" s="94"/>
      <c r="D37" s="95"/>
      <c r="E37" s="95"/>
      <c r="F37" s="94"/>
      <c r="G37" s="96"/>
      <c r="H37" s="53">
        <f>SUM(H36:H36)</f>
        <v>2320</v>
      </c>
      <c r="I37" s="54"/>
    </row>
    <row r="38" spans="1:9" ht="20.25" customHeight="1" x14ac:dyDescent="0.2">
      <c r="A38" s="22" t="s">
        <v>16</v>
      </c>
      <c r="B38" s="23" t="s">
        <v>17</v>
      </c>
      <c r="C38" s="23" t="s">
        <v>18</v>
      </c>
      <c r="D38" s="24" t="s">
        <v>19</v>
      </c>
      <c r="E38" s="24" t="s">
        <v>50</v>
      </c>
      <c r="F38" s="23" t="s">
        <v>21</v>
      </c>
      <c r="G38" s="23" t="s">
        <v>22</v>
      </c>
      <c r="H38" s="23" t="s">
        <v>29</v>
      </c>
      <c r="I38" s="26" t="s">
        <v>24</v>
      </c>
    </row>
    <row r="39" spans="1:9" ht="20.25" customHeight="1" x14ac:dyDescent="0.2">
      <c r="A39" s="11" t="s">
        <v>51</v>
      </c>
      <c r="B39" s="87" t="s">
        <v>52</v>
      </c>
      <c r="C39" s="88"/>
      <c r="D39" s="88"/>
      <c r="E39" s="88"/>
      <c r="F39" s="88"/>
      <c r="G39" s="88"/>
      <c r="H39" s="88"/>
      <c r="I39" s="113"/>
    </row>
    <row r="40" spans="1:9" ht="20.25" customHeight="1" x14ac:dyDescent="0.2">
      <c r="A40" s="29" t="s">
        <v>53</v>
      </c>
      <c r="B40" s="64" t="s">
        <v>96</v>
      </c>
      <c r="C40" s="35"/>
      <c r="D40" s="16"/>
      <c r="E40" s="16"/>
      <c r="F40" s="17" t="s">
        <v>68</v>
      </c>
      <c r="G40" s="52"/>
      <c r="H40" s="19">
        <f>D40*E40*G40</f>
        <v>0</v>
      </c>
      <c r="I40" s="68"/>
    </row>
    <row r="41" spans="1:9" ht="20.25" customHeight="1" thickBot="1" x14ac:dyDescent="0.25">
      <c r="A41" s="93" t="s">
        <v>27</v>
      </c>
      <c r="B41" s="94"/>
      <c r="C41" s="94"/>
      <c r="D41" s="94"/>
      <c r="E41" s="94"/>
      <c r="F41" s="94"/>
      <c r="G41" s="96"/>
      <c r="H41" s="53">
        <f>SUM(H40:H40)</f>
        <v>0</v>
      </c>
      <c r="I41" s="55"/>
    </row>
    <row r="42" spans="1:9" ht="20.25" customHeight="1" x14ac:dyDescent="0.2">
      <c r="A42" s="22" t="s">
        <v>16</v>
      </c>
      <c r="B42" s="23" t="s">
        <v>17</v>
      </c>
      <c r="C42" s="23" t="s">
        <v>18</v>
      </c>
      <c r="D42" s="97" t="s">
        <v>19</v>
      </c>
      <c r="E42" s="98"/>
      <c r="F42" s="23" t="s">
        <v>21</v>
      </c>
      <c r="G42" s="23" t="s">
        <v>22</v>
      </c>
      <c r="H42" s="23" t="s">
        <v>29</v>
      </c>
      <c r="I42" s="26" t="s">
        <v>24</v>
      </c>
    </row>
    <row r="43" spans="1:9" ht="20.25" customHeight="1" x14ac:dyDescent="0.2">
      <c r="A43" s="27" t="s">
        <v>54</v>
      </c>
      <c r="B43" s="90" t="s">
        <v>55</v>
      </c>
      <c r="C43" s="91"/>
      <c r="D43" s="91"/>
      <c r="E43" s="91"/>
      <c r="F43" s="91"/>
      <c r="G43" s="91"/>
      <c r="H43" s="91"/>
      <c r="I43" s="104"/>
    </row>
    <row r="44" spans="1:9" s="13" customFormat="1" ht="20.25" customHeight="1" x14ac:dyDescent="0.2">
      <c r="A44" s="29" t="s">
        <v>56</v>
      </c>
      <c r="B44" s="30"/>
      <c r="C44" s="30"/>
      <c r="D44" s="14"/>
      <c r="E44" s="14"/>
      <c r="F44" s="32" t="s">
        <v>57</v>
      </c>
      <c r="G44" s="52"/>
      <c r="H44" s="19">
        <f>D44*E44*G44</f>
        <v>0</v>
      </c>
      <c r="I44" s="12" t="s">
        <v>70</v>
      </c>
    </row>
    <row r="45" spans="1:9" ht="20.25" customHeight="1" thickBot="1" x14ac:dyDescent="0.25">
      <c r="A45" s="93" t="s">
        <v>27</v>
      </c>
      <c r="B45" s="94"/>
      <c r="C45" s="94"/>
      <c r="D45" s="94"/>
      <c r="E45" s="94"/>
      <c r="F45" s="94"/>
      <c r="G45" s="96"/>
      <c r="H45" s="53">
        <f>SUM(H44:H44)</f>
        <v>0</v>
      </c>
      <c r="I45" s="55"/>
    </row>
    <row r="46" spans="1:9" ht="20.25" customHeight="1" x14ac:dyDescent="0.2">
      <c r="A46" s="22" t="s">
        <v>16</v>
      </c>
      <c r="B46" s="23" t="s">
        <v>17</v>
      </c>
      <c r="C46" s="23" t="s">
        <v>18</v>
      </c>
      <c r="D46" s="97" t="s">
        <v>33</v>
      </c>
      <c r="E46" s="98"/>
      <c r="F46" s="23" t="s">
        <v>21</v>
      </c>
      <c r="G46" s="23" t="s">
        <v>22</v>
      </c>
      <c r="H46" s="23" t="s">
        <v>29</v>
      </c>
      <c r="I46" s="26" t="s">
        <v>24</v>
      </c>
    </row>
    <row r="47" spans="1:9" ht="20.25" customHeight="1" x14ac:dyDescent="0.2">
      <c r="A47" s="27" t="s">
        <v>58</v>
      </c>
      <c r="B47" s="90" t="s">
        <v>59</v>
      </c>
      <c r="C47" s="91"/>
      <c r="D47" s="91"/>
      <c r="E47" s="91"/>
      <c r="F47" s="91"/>
      <c r="G47" s="91"/>
      <c r="H47" s="91"/>
      <c r="I47" s="104"/>
    </row>
    <row r="48" spans="1:9" s="13" customFormat="1" ht="20.25" customHeight="1" x14ac:dyDescent="0.2">
      <c r="A48" s="29" t="s">
        <v>60</v>
      </c>
      <c r="B48" s="35" t="s">
        <v>73</v>
      </c>
      <c r="C48" s="35"/>
      <c r="D48" s="105">
        <v>0.06</v>
      </c>
      <c r="E48" s="106"/>
      <c r="F48" s="51" t="s">
        <v>74</v>
      </c>
      <c r="G48" s="56">
        <f>H45+H41+H37+H33</f>
        <v>25520</v>
      </c>
      <c r="H48" s="19">
        <f>D48*G48</f>
        <v>1531.2</v>
      </c>
      <c r="I48" s="12"/>
    </row>
    <row r="49" spans="1:9" ht="20.25" customHeight="1" x14ac:dyDescent="0.2">
      <c r="A49" s="93" t="s">
        <v>27</v>
      </c>
      <c r="B49" s="94"/>
      <c r="C49" s="94"/>
      <c r="D49" s="94"/>
      <c r="E49" s="94"/>
      <c r="F49" s="94"/>
      <c r="G49" s="96"/>
      <c r="H49" s="53">
        <f>SUM(H47:H48)</f>
        <v>1531.2</v>
      </c>
      <c r="I49" s="55"/>
    </row>
    <row r="50" spans="1:9" ht="20.25" customHeight="1" x14ac:dyDescent="0.2">
      <c r="A50" s="57" t="s">
        <v>61</v>
      </c>
      <c r="B50" s="58"/>
      <c r="C50" s="58"/>
      <c r="D50" s="58"/>
      <c r="E50" s="58"/>
      <c r="F50" s="58"/>
      <c r="G50" s="59"/>
      <c r="H50" s="60">
        <f>H33+H37+H41+H45+H49</f>
        <v>27051.200000000001</v>
      </c>
      <c r="I50" s="61"/>
    </row>
    <row r="51" spans="1:9" ht="20.25" customHeight="1" thickBot="1" x14ac:dyDescent="0.25">
      <c r="A51" s="110" t="s">
        <v>62</v>
      </c>
      <c r="B51" s="111"/>
      <c r="C51" s="111"/>
      <c r="D51" s="111"/>
      <c r="E51" s="111"/>
      <c r="F51" s="111"/>
      <c r="G51" s="111"/>
      <c r="H51" s="111"/>
      <c r="I51" s="112"/>
    </row>
    <row r="54" spans="1:9" ht="20.25" customHeight="1" x14ac:dyDescent="0.2">
      <c r="H54" s="62"/>
    </row>
  </sheetData>
  <mergeCells count="36">
    <mergeCell ref="B47:I47"/>
    <mergeCell ref="D48:E48"/>
    <mergeCell ref="A49:G49"/>
    <mergeCell ref="A51:I51"/>
    <mergeCell ref="B39:I39"/>
    <mergeCell ref="A41:G41"/>
    <mergeCell ref="D42:E42"/>
    <mergeCell ref="B43:I43"/>
    <mergeCell ref="A45:G45"/>
    <mergeCell ref="D46:E46"/>
    <mergeCell ref="A37:G37"/>
    <mergeCell ref="D23:E23"/>
    <mergeCell ref="B24:H24"/>
    <mergeCell ref="A26:G26"/>
    <mergeCell ref="B28:I28"/>
    <mergeCell ref="A32:G32"/>
    <mergeCell ref="D34:E34"/>
    <mergeCell ref="B35:I35"/>
    <mergeCell ref="D36:E36"/>
    <mergeCell ref="B29:B31"/>
    <mergeCell ref="A22:G22"/>
    <mergeCell ref="A5:I5"/>
    <mergeCell ref="B6:I6"/>
    <mergeCell ref="A7:F7"/>
    <mergeCell ref="G7:I7"/>
    <mergeCell ref="B9:H9"/>
    <mergeCell ref="A11:G11"/>
    <mergeCell ref="B13:H13"/>
    <mergeCell ref="A17:G17"/>
    <mergeCell ref="B19:H19"/>
    <mergeCell ref="H4:I4"/>
    <mergeCell ref="A1:I1"/>
    <mergeCell ref="D2:E2"/>
    <mergeCell ref="H2:I2"/>
    <mergeCell ref="D3:E3"/>
    <mergeCell ref="H3:I3"/>
  </mergeCells>
  <phoneticPr fontId="7" type="noConversion"/>
  <dataValidations count="1">
    <dataValidation type="list" allowBlank="1" showInputMessage="1" showErrorMessage="1" sqref="B3" xr:uid="{00000000-0002-0000-0000-000000000000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2019-05-06T07:01:57Z</dcterms:modified>
</cp:coreProperties>
</file>