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72E11AC5-E016-4106-AC52-B5BDF85E5CAC}" xr6:coauthVersionLast="36" xr6:coauthVersionMax="36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3" l="1"/>
  <c r="F19" i="3"/>
  <c r="F22" i="3"/>
  <c r="F39" i="3"/>
  <c r="H39" i="3"/>
  <c r="H37" i="3"/>
  <c r="H36" i="3"/>
  <c r="H41" i="2" l="1"/>
  <c r="I40" i="2"/>
  <c r="I39" i="2"/>
  <c r="I38" i="2"/>
  <c r="J35" i="2"/>
  <c r="J34" i="2"/>
  <c r="F34" i="2"/>
  <c r="J33" i="2"/>
  <c r="F33" i="2"/>
  <c r="J32" i="2"/>
  <c r="F32" i="2"/>
  <c r="I22" i="2"/>
  <c r="G25" i="2" s="1"/>
  <c r="H22" i="2"/>
  <c r="B25" i="2" s="1"/>
  <c r="G22" i="2"/>
  <c r="G39" i="3"/>
  <c r="D39" i="3"/>
  <c r="C39" i="3"/>
  <c r="H38" i="3"/>
  <c r="H35" i="3"/>
  <c r="E35" i="3"/>
  <c r="E39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D22" i="3"/>
  <c r="C22" i="3"/>
  <c r="H21" i="3"/>
  <c r="H20" i="3"/>
  <c r="H22" i="3" s="1"/>
  <c r="E20" i="3"/>
  <c r="E22" i="3" s="1"/>
  <c r="G19" i="3"/>
  <c r="D19" i="3"/>
  <c r="C19" i="3"/>
  <c r="H18" i="3"/>
  <c r="H17" i="3"/>
  <c r="E17" i="3"/>
  <c r="E19" i="3" s="1"/>
  <c r="G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I41" i="2" l="1"/>
  <c r="K25" i="2"/>
  <c r="H25" i="3"/>
  <c r="H16" i="3"/>
  <c r="H10" i="3"/>
  <c r="C40" i="3"/>
  <c r="H34" i="3"/>
  <c r="H19" i="3"/>
  <c r="H28" i="3"/>
  <c r="H13" i="3"/>
  <c r="H31" i="3"/>
  <c r="G40" i="3"/>
  <c r="G45" i="3" s="1"/>
  <c r="F40" i="3"/>
  <c r="E45" i="3" s="1"/>
  <c r="D40" i="3"/>
  <c r="E40" i="3"/>
  <c r="A45" i="3" s="1"/>
  <c r="H40" i="3" l="1"/>
  <c r="C45" i="3" s="1"/>
  <c r="I45" i="3" s="1"/>
</calcChain>
</file>

<file path=xl/sharedStrings.xml><?xml version="1.0" encoding="utf-8"?>
<sst xmlns="http://schemas.openxmlformats.org/spreadsheetml/2006/main" count="127" uniqueCount="106">
  <si>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</si>
  <si>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</si>
  <si>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</si>
  <si>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</si>
  <si>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</si>
  <si>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</si>
  <si>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</si>
  <si>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</si>
  <si>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</si>
  <si>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</si>
  <si>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</si>
  <si>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</si>
  <si>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</si>
  <si>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</si>
  <si>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</si>
  <si>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</si>
  <si>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</si>
  <si>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</si>
  <si>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</si>
  <si>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</si>
  <si>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</si>
  <si>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</si>
  <si>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</si>
  <si>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</si>
  <si>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</si>
  <si>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</si>
  <si>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</si>
  <si>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</si>
  <si>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</si>
  <si>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</si>
  <si>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</si>
  <si>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</si>
  <si>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</si>
  <si>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</si>
  <si>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</si>
  <si>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</si>
  <si>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</si>
  <si>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</si>
  <si>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</si>
  <si>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</si>
  <si>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</si>
  <si>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</si>
  <si>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</si>
  <si>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</si>
  <si>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</si>
  <si>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</si>
  <si>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</si>
  <si>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</si>
  <si>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</si>
  <si>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</si>
  <si>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</si>
  <si>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</si>
  <si>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</si>
  <si>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</si>
  <si>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</si>
  <si>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</si>
  <si>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</si>
  <si>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</si>
  <si>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</si>
  <si>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</si>
  <si>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</si>
  <si>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</si>
  <si>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</si>
  <si>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</si>
  <si>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</si>
  <si>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</si>
  <si>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</si>
  <si>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</si>
  <si>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</si>
  <si>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</si>
  <si>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</si>
  <si>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</si>
  <si>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</si>
  <si>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</si>
  <si>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</si>
  <si>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</si>
  <si>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</si>
  <si>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</si>
  <si>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</si>
  <si>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</si>
  <si>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</si>
  <si>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</si>
  <si>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</si>
  <si>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12" type="noConversion"/>
  </si>
  <si>
    <t>2019.6.24</t>
    <phoneticPr fontId="12" type="noConversion"/>
  </si>
  <si>
    <t>宽胶带</t>
    <phoneticPr fontId="12" type="noConversion"/>
  </si>
  <si>
    <t>矿泉水</t>
    <phoneticPr fontId="12" type="noConversion"/>
  </si>
  <si>
    <t>兼职餐补：3天*40元/天</t>
    <phoneticPr fontId="12" type="noConversion"/>
  </si>
  <si>
    <t>货拉拉：展馆-客户公司</t>
    <phoneticPr fontId="12" type="noConversion"/>
  </si>
  <si>
    <t>货拉拉搬货</t>
    <phoneticPr fontId="12" type="noConversion"/>
  </si>
  <si>
    <t>家具运费-撤展</t>
    <phoneticPr fontId="12" type="noConversion"/>
  </si>
  <si>
    <t>家具运费-进场</t>
    <phoneticPr fontId="12" type="noConversion"/>
  </si>
  <si>
    <t>6.20 午餐 杨苗苗</t>
    <phoneticPr fontId="12" type="noConversion"/>
  </si>
  <si>
    <t>6.21 午餐 杨苗苗</t>
    <phoneticPr fontId="12" type="noConversion"/>
  </si>
  <si>
    <t>6.21 晚餐 杨苗苗</t>
    <phoneticPr fontId="12" type="noConversion"/>
  </si>
  <si>
    <t>6.22 晚餐</t>
    <phoneticPr fontId="12" type="noConversion"/>
  </si>
  <si>
    <t>当时当地</t>
    <phoneticPr fontId="12" type="noConversion"/>
  </si>
  <si>
    <t>滴滴行程单</t>
    <phoneticPr fontId="12" type="noConversion"/>
  </si>
  <si>
    <t xml:space="preserve">6.22 家-新国展 </t>
    <phoneticPr fontId="12" type="noConversion"/>
  </si>
  <si>
    <t>团号：HMZA-190619-WXT683</t>
    <phoneticPr fontId="12" type="noConversion"/>
  </si>
  <si>
    <t>会议日期：2019.6.19</t>
    <phoneticPr fontId="12" type="noConversion"/>
  </si>
  <si>
    <t>HMZA-190619-WXT683</t>
    <phoneticPr fontId="12" type="noConversion"/>
  </si>
  <si>
    <t>北京</t>
    <phoneticPr fontId="12" type="noConversion"/>
  </si>
  <si>
    <t>2019年6月20-21日</t>
    <phoneticPr fontId="12" type="noConversion"/>
  </si>
  <si>
    <t>2019年6月22-23日</t>
    <phoneticPr fontId="12" type="noConversion"/>
  </si>
  <si>
    <t>星期六日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</si>
</sst>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178" fontId="3" fillId="3" borderId="8" xfId="2" applyNumberFormat="1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80" fontId="0" fillId="0" borderId="8" xfId="0" applyNumberFormat="1" applyFill="1" applyBorder="1" applyAlignment="1">
      <alignment horizontal="right" vertical="center"/>
    </xf>
    <xf numFmtId="0" fontId="11" fillId="0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opLeftCell="A10" workbookViewId="0">
      <selection activeCell="H4" sqref="H4:I5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25">
      <c r="H4" s="61" t="s">
        <v>99</v>
      </c>
      <c r="I4" s="61"/>
      <c r="J4" s="61" t="s">
        <v>100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2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33" si="0">F8+G8</f>
        <v>0</v>
      </c>
      <c r="I8" s="45"/>
      <c r="J8" s="55" t="s">
        <v>14</v>
      </c>
    </row>
    <row r="9" spans="1:12" ht="21" customHeight="1" x14ac:dyDescent="0.2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6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57"/>
    </row>
    <row r="11" spans="1:12" ht="21" customHeight="1" x14ac:dyDescent="0.25">
      <c r="A11" s="71">
        <v>2</v>
      </c>
      <c r="B11" s="85" t="s">
        <v>16</v>
      </c>
      <c r="C11" s="68">
        <v>0</v>
      </c>
      <c r="D11" s="71"/>
      <c r="E11" s="68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55" t="s">
        <v>17</v>
      </c>
    </row>
    <row r="12" spans="1:12" ht="21" customHeight="1" x14ac:dyDescent="0.25">
      <c r="A12" s="72"/>
      <c r="B12" s="86"/>
      <c r="C12" s="69"/>
      <c r="D12" s="72"/>
      <c r="E12" s="69"/>
      <c r="F12" s="37">
        <v>0</v>
      </c>
      <c r="G12" s="37">
        <v>0</v>
      </c>
      <c r="H12" s="37">
        <f t="shared" ref="H12" si="2">F12+G12</f>
        <v>0</v>
      </c>
      <c r="I12" s="45"/>
      <c r="J12" s="56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7"/>
    </row>
    <row r="14" spans="1:12" ht="21" customHeight="1" x14ac:dyDescent="0.25">
      <c r="A14" s="77">
        <v>3</v>
      </c>
      <c r="B14" s="73" t="s">
        <v>19</v>
      </c>
      <c r="C14" s="67">
        <v>0</v>
      </c>
      <c r="D14" s="70"/>
      <c r="E14" s="67">
        <f t="shared" si="1"/>
        <v>0</v>
      </c>
      <c r="F14" s="113">
        <v>0</v>
      </c>
      <c r="G14" s="113">
        <v>0</v>
      </c>
      <c r="H14" s="113">
        <f t="shared" si="0"/>
        <v>0</v>
      </c>
      <c r="I14" s="114"/>
      <c r="J14" s="63" t="s">
        <v>20</v>
      </c>
    </row>
    <row r="15" spans="1:12" ht="21" customHeight="1" x14ac:dyDescent="0.25">
      <c r="A15" s="77"/>
      <c r="B15" s="73"/>
      <c r="C15" s="67"/>
      <c r="D15" s="70"/>
      <c r="E15" s="67"/>
      <c r="F15" s="113">
        <v>0</v>
      </c>
      <c r="G15" s="113">
        <v>0</v>
      </c>
      <c r="H15" s="113">
        <f t="shared" si="0"/>
        <v>0</v>
      </c>
      <c r="I15" s="114"/>
      <c r="J15" s="64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5"/>
    </row>
    <row r="17" spans="1:10" ht="21" customHeight="1" x14ac:dyDescent="0.25">
      <c r="A17" s="77">
        <v>4</v>
      </c>
      <c r="B17" s="73" t="s">
        <v>22</v>
      </c>
      <c r="C17" s="67">
        <v>0</v>
      </c>
      <c r="D17" s="70"/>
      <c r="E17" s="67">
        <f t="shared" si="1"/>
        <v>0</v>
      </c>
      <c r="F17" s="37">
        <v>120</v>
      </c>
      <c r="G17" s="37">
        <v>0</v>
      </c>
      <c r="H17" s="37">
        <f t="shared" si="0"/>
        <v>120</v>
      </c>
      <c r="I17" s="108" t="s">
        <v>87</v>
      </c>
      <c r="J17" s="63" t="s">
        <v>23</v>
      </c>
    </row>
    <row r="18" spans="1:10" ht="21" customHeight="1" x14ac:dyDescent="0.2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120</v>
      </c>
      <c r="G19" s="40">
        <f t="shared" ref="G19:H19" si="4">SUM(G17:G18)</f>
        <v>0</v>
      </c>
      <c r="H19" s="40">
        <f t="shared" si="4"/>
        <v>120</v>
      </c>
      <c r="I19" s="46"/>
      <c r="J19" s="65"/>
    </row>
    <row r="20" spans="1:10" ht="21" customHeight="1" x14ac:dyDescent="0.25">
      <c r="A20" s="71">
        <v>5</v>
      </c>
      <c r="B20" s="85" t="s">
        <v>25</v>
      </c>
      <c r="C20" s="68">
        <v>0</v>
      </c>
      <c r="D20" s="71"/>
      <c r="E20" s="68">
        <f t="shared" si="1"/>
        <v>0</v>
      </c>
      <c r="F20" s="37">
        <v>16</v>
      </c>
      <c r="G20" s="37">
        <v>0</v>
      </c>
      <c r="H20" s="37">
        <f t="shared" si="0"/>
        <v>16</v>
      </c>
      <c r="I20" s="108" t="s">
        <v>85</v>
      </c>
      <c r="J20" s="55" t="s">
        <v>26</v>
      </c>
    </row>
    <row r="21" spans="1:10" ht="21" customHeight="1" x14ac:dyDescent="0.25">
      <c r="A21" s="72"/>
      <c r="B21" s="86"/>
      <c r="C21" s="69"/>
      <c r="D21" s="72"/>
      <c r="E21" s="69"/>
      <c r="F21" s="37">
        <v>100</v>
      </c>
      <c r="G21" s="37">
        <v>0</v>
      </c>
      <c r="H21" s="37">
        <f t="shared" ref="H21" si="5">F21+G21</f>
        <v>100</v>
      </c>
      <c r="I21" s="108" t="s">
        <v>86</v>
      </c>
      <c r="J21" s="56"/>
    </row>
    <row r="22" spans="1:10" s="30" customFormat="1" ht="21" customHeight="1" x14ac:dyDescent="0.25">
      <c r="A22" s="38"/>
      <c r="B22" s="39" t="s">
        <v>27</v>
      </c>
      <c r="C22" s="40">
        <f>SUM(C20)</f>
        <v>0</v>
      </c>
      <c r="D22" s="40">
        <f t="shared" ref="D22:E22" si="6">SUM(D20)</f>
        <v>0</v>
      </c>
      <c r="E22" s="40">
        <f t="shared" si="6"/>
        <v>0</v>
      </c>
      <c r="F22" s="40">
        <f>SUM(F20:F21)</f>
        <v>116</v>
      </c>
      <c r="G22" s="40">
        <f>SUM(G20:G21)</f>
        <v>0</v>
      </c>
      <c r="H22" s="40">
        <f t="shared" ref="H22" si="7">SUM(H20:H21)</f>
        <v>116</v>
      </c>
      <c r="I22" s="46"/>
      <c r="J22" s="57"/>
    </row>
    <row r="23" spans="1:10" ht="21" customHeight="1" x14ac:dyDescent="0.25">
      <c r="A23" s="77">
        <v>6</v>
      </c>
      <c r="B23" s="73" t="s">
        <v>28</v>
      </c>
      <c r="C23" s="67">
        <v>0</v>
      </c>
      <c r="D23" s="70"/>
      <c r="E23" s="67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55" t="s">
        <v>29</v>
      </c>
    </row>
    <row r="24" spans="1:10" ht="21" customHeight="1" x14ac:dyDescent="0.25">
      <c r="A24" s="77"/>
      <c r="B24" s="73"/>
      <c r="C24" s="67"/>
      <c r="D24" s="70"/>
      <c r="E24" s="67"/>
      <c r="F24" s="37">
        <v>0</v>
      </c>
      <c r="G24" s="37">
        <v>0</v>
      </c>
      <c r="H24" s="37">
        <f t="shared" si="0"/>
        <v>0</v>
      </c>
      <c r="I24" s="45"/>
      <c r="J24" s="64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5"/>
    </row>
    <row r="26" spans="1:10" ht="21" customHeight="1" x14ac:dyDescent="0.25">
      <c r="A26" s="77">
        <v>7</v>
      </c>
      <c r="B26" s="73" t="s">
        <v>31</v>
      </c>
      <c r="C26" s="67">
        <v>0</v>
      </c>
      <c r="D26" s="70"/>
      <c r="E26" s="67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58"/>
    </row>
    <row r="27" spans="1:10" ht="21" customHeight="1" x14ac:dyDescent="0.25">
      <c r="A27" s="77"/>
      <c r="B27" s="73"/>
      <c r="C27" s="67"/>
      <c r="D27" s="70"/>
      <c r="E27" s="67"/>
      <c r="F27" s="37">
        <v>0</v>
      </c>
      <c r="G27" s="37">
        <v>0</v>
      </c>
      <c r="H27" s="37">
        <f t="shared" si="0"/>
        <v>0</v>
      </c>
      <c r="I27" s="45"/>
      <c r="J27" s="59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60"/>
    </row>
    <row r="29" spans="1:10" ht="21" customHeight="1" x14ac:dyDescent="0.25">
      <c r="A29" s="77">
        <v>8</v>
      </c>
      <c r="B29" s="73" t="s">
        <v>33</v>
      </c>
      <c r="C29" s="67">
        <v>0</v>
      </c>
      <c r="D29" s="70"/>
      <c r="E29" s="67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63" t="s">
        <v>34</v>
      </c>
    </row>
    <row r="30" spans="1:10" ht="21" customHeight="1" x14ac:dyDescent="0.2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65"/>
    </row>
    <row r="32" spans="1:10" ht="21" customHeight="1" x14ac:dyDescent="0.25">
      <c r="A32" s="77">
        <v>9</v>
      </c>
      <c r="B32" s="73" t="s">
        <v>36</v>
      </c>
      <c r="C32" s="67">
        <v>0</v>
      </c>
      <c r="D32" s="70"/>
      <c r="E32" s="67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5" t="s">
        <v>37</v>
      </c>
    </row>
    <row r="33" spans="1:10" ht="21" customHeight="1" x14ac:dyDescent="0.25">
      <c r="A33" s="77"/>
      <c r="B33" s="73"/>
      <c r="C33" s="67"/>
      <c r="D33" s="70"/>
      <c r="E33" s="67"/>
      <c r="F33" s="37">
        <v>0</v>
      </c>
      <c r="G33" s="37">
        <v>0</v>
      </c>
      <c r="H33" s="37">
        <f t="shared" si="0"/>
        <v>0</v>
      </c>
      <c r="I33" s="45"/>
      <c r="J33" s="56"/>
    </row>
    <row r="34" spans="1:10" s="30" customFormat="1" ht="21" customHeight="1" x14ac:dyDescent="0.25">
      <c r="A34" s="38"/>
      <c r="B34" s="39" t="s">
        <v>38</v>
      </c>
      <c r="C34" s="40">
        <f>SUM(C32)</f>
        <v>0</v>
      </c>
      <c r="D34" s="40">
        <f>SUM(D32)</f>
        <v>0</v>
      </c>
      <c r="E34" s="40">
        <f>SUM(E32)</f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7"/>
    </row>
    <row r="35" spans="1:10" ht="21" customHeight="1" x14ac:dyDescent="0.25">
      <c r="A35" s="71">
        <v>10</v>
      </c>
      <c r="B35" s="73" t="s">
        <v>39</v>
      </c>
      <c r="C35" s="67">
        <v>0</v>
      </c>
      <c r="D35" s="70"/>
      <c r="E35" s="67">
        <f t="shared" si="1"/>
        <v>0</v>
      </c>
      <c r="F35" s="37">
        <v>600</v>
      </c>
      <c r="G35" s="37">
        <v>0</v>
      </c>
      <c r="H35" s="37">
        <f>F35+G35</f>
        <v>600</v>
      </c>
      <c r="I35" s="109" t="s">
        <v>91</v>
      </c>
      <c r="J35" s="58"/>
    </row>
    <row r="36" spans="1:10" ht="21" customHeight="1" x14ac:dyDescent="0.25">
      <c r="A36" s="78"/>
      <c r="B36" s="73"/>
      <c r="C36" s="67"/>
      <c r="D36" s="70"/>
      <c r="E36" s="67"/>
      <c r="F36" s="50">
        <v>600</v>
      </c>
      <c r="G36" s="50">
        <v>0</v>
      </c>
      <c r="H36" s="50">
        <f t="shared" ref="H36:H37" si="10">F36+G36</f>
        <v>600</v>
      </c>
      <c r="I36" s="109" t="s">
        <v>90</v>
      </c>
      <c r="J36" s="59"/>
    </row>
    <row r="37" spans="1:10" ht="21" customHeight="1" x14ac:dyDescent="0.25">
      <c r="A37" s="78"/>
      <c r="B37" s="73"/>
      <c r="C37" s="67"/>
      <c r="D37" s="70"/>
      <c r="E37" s="67"/>
      <c r="F37" s="50">
        <v>128</v>
      </c>
      <c r="G37" s="50">
        <v>0</v>
      </c>
      <c r="H37" s="50">
        <f t="shared" si="10"/>
        <v>128</v>
      </c>
      <c r="I37" s="109" t="s">
        <v>88</v>
      </c>
      <c r="J37" s="59"/>
    </row>
    <row r="38" spans="1:10" ht="21" customHeight="1" x14ac:dyDescent="0.25">
      <c r="A38" s="78"/>
      <c r="B38" s="73"/>
      <c r="C38" s="67"/>
      <c r="D38" s="70"/>
      <c r="E38" s="67"/>
      <c r="F38" s="37">
        <v>50</v>
      </c>
      <c r="G38" s="37">
        <v>0</v>
      </c>
      <c r="H38" s="37">
        <f t="shared" ref="H38" si="11">F38+G38</f>
        <v>50</v>
      </c>
      <c r="I38" s="108" t="s">
        <v>89</v>
      </c>
      <c r="J38" s="59"/>
    </row>
    <row r="39" spans="1:10" s="30" customFormat="1" ht="21" customHeight="1" x14ac:dyDescent="0.25">
      <c r="A39" s="38"/>
      <c r="B39" s="39" t="s">
        <v>40</v>
      </c>
      <c r="C39" s="40">
        <f>SUM(C35)</f>
        <v>0</v>
      </c>
      <c r="D39" s="40">
        <f>SUM(D35)</f>
        <v>0</v>
      </c>
      <c r="E39" s="40">
        <f>SUM(E35)</f>
        <v>0</v>
      </c>
      <c r="F39" s="40">
        <f>SUM(F35:F38)</f>
        <v>1378</v>
      </c>
      <c r="G39" s="40">
        <f>SUM(G35:G38)</f>
        <v>0</v>
      </c>
      <c r="H39" s="40">
        <f>SUM(H35:H38)</f>
        <v>1378</v>
      </c>
      <c r="I39" s="46"/>
      <c r="J39" s="60"/>
    </row>
    <row r="40" spans="1:10" ht="21" customHeight="1" x14ac:dyDescent="0.25">
      <c r="A40" s="38"/>
      <c r="B40" s="39" t="s">
        <v>41</v>
      </c>
      <c r="C40" s="40">
        <f t="shared" ref="C40:H40" si="12">SUM(C39,C34,C31,C28,C25,C22,C19,C16,C13,C10)</f>
        <v>0</v>
      </c>
      <c r="D40" s="40">
        <f t="shared" si="12"/>
        <v>0</v>
      </c>
      <c r="E40" s="40">
        <f t="shared" si="12"/>
        <v>0</v>
      </c>
      <c r="F40" s="40">
        <f t="shared" si="12"/>
        <v>1614</v>
      </c>
      <c r="G40" s="40">
        <f t="shared" si="12"/>
        <v>0</v>
      </c>
      <c r="H40" s="40">
        <f t="shared" si="12"/>
        <v>1614</v>
      </c>
      <c r="I40" s="46"/>
      <c r="J40" s="47"/>
    </row>
    <row r="44" spans="1:10" ht="21" customHeight="1" x14ac:dyDescent="0.25">
      <c r="A44" s="82" t="s">
        <v>42</v>
      </c>
      <c r="B44" s="83"/>
      <c r="C44" s="84" t="s">
        <v>43</v>
      </c>
      <c r="D44" s="84"/>
      <c r="E44" s="84" t="s">
        <v>44</v>
      </c>
      <c r="F44" s="84"/>
      <c r="G44" s="84" t="s">
        <v>45</v>
      </c>
      <c r="H44" s="84"/>
      <c r="I44" s="48" t="s">
        <v>46</v>
      </c>
    </row>
    <row r="45" spans="1:10" ht="21" customHeight="1" x14ac:dyDescent="0.25">
      <c r="A45" s="74">
        <f>E40</f>
        <v>0</v>
      </c>
      <c r="B45" s="75"/>
      <c r="C45" s="75">
        <f>H40</f>
        <v>1614</v>
      </c>
      <c r="D45" s="75"/>
      <c r="E45" s="75">
        <f>F40</f>
        <v>1614</v>
      </c>
      <c r="F45" s="75"/>
      <c r="G45" s="75">
        <f>G40</f>
        <v>0</v>
      </c>
      <c r="H45" s="75"/>
      <c r="I45" s="49">
        <f>A45-C45</f>
        <v>-1614</v>
      </c>
    </row>
    <row r="47" spans="1:10" ht="21" customHeight="1" x14ac:dyDescent="0.25">
      <c r="A47" s="41" t="s">
        <v>47</v>
      </c>
      <c r="B47" s="42"/>
      <c r="C47" s="43" t="s">
        <v>48</v>
      </c>
      <c r="D47" s="41"/>
      <c r="E47" s="41" t="s">
        <v>49</v>
      </c>
      <c r="F47" s="41"/>
      <c r="G47" s="41" t="s">
        <v>50</v>
      </c>
      <c r="H47" s="41"/>
      <c r="I47" s="42"/>
    </row>
  </sheetData>
  <mergeCells count="76">
    <mergeCell ref="C2:H2"/>
    <mergeCell ref="C6:E6"/>
    <mergeCell ref="F6:I6"/>
    <mergeCell ref="A44:B44"/>
    <mergeCell ref="C44:D44"/>
    <mergeCell ref="E44:F44"/>
    <mergeCell ref="G44:H44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8"/>
    <mergeCell ref="B6:B7"/>
    <mergeCell ref="B35:B38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8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8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8"/>
    <mergeCell ref="J32:J34"/>
    <mergeCell ref="J35:J39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A10" workbookViewId="0">
      <selection activeCell="H19" sqref="H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98" t="s">
        <v>83</v>
      </c>
      <c r="G5" s="98"/>
      <c r="H5" s="5" t="s">
        <v>53</v>
      </c>
      <c r="I5" s="4"/>
      <c r="J5" s="98" t="s">
        <v>54</v>
      </c>
      <c r="K5" s="99"/>
    </row>
    <row r="6" spans="2:11" ht="20.149999999999999" customHeight="1" x14ac:dyDescent="0.25">
      <c r="B6" s="6"/>
      <c r="C6" s="7"/>
      <c r="D6" s="8" t="s">
        <v>55</v>
      </c>
      <c r="E6" s="8"/>
      <c r="F6" s="100" t="s">
        <v>56</v>
      </c>
      <c r="G6" s="100"/>
      <c r="H6" s="8" t="s">
        <v>57</v>
      </c>
      <c r="I6" s="7"/>
      <c r="J6" s="100" t="s">
        <v>58</v>
      </c>
      <c r="K6" s="101"/>
    </row>
    <row r="7" spans="2:11" ht="20.149999999999999" customHeight="1" x14ac:dyDescent="0.25">
      <c r="B7" s="6"/>
      <c r="C7" s="7"/>
      <c r="D7" s="8" t="s">
        <v>59</v>
      </c>
      <c r="E7" s="8"/>
      <c r="F7" s="100">
        <v>2019.6</v>
      </c>
      <c r="G7" s="100"/>
      <c r="H7" s="8" t="s">
        <v>60</v>
      </c>
      <c r="I7" s="22"/>
      <c r="J7" s="100" t="s">
        <v>84</v>
      </c>
      <c r="K7" s="10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3"/>
      <c r="J8" s="95" t="s">
        <v>101</v>
      </c>
      <c r="K8" s="96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6" t="s">
        <v>1</v>
      </c>
      <c r="C10" s="107"/>
      <c r="D10" s="14" t="s">
        <v>62</v>
      </c>
      <c r="E10" s="87" t="s">
        <v>63</v>
      </c>
      <c r="F10" s="89"/>
      <c r="G10" s="16" t="s">
        <v>64</v>
      </c>
      <c r="H10" s="15" t="s">
        <v>65</v>
      </c>
      <c r="I10" s="87" t="s">
        <v>66</v>
      </c>
      <c r="J10" s="89"/>
      <c r="K10" s="16" t="s">
        <v>67</v>
      </c>
    </row>
    <row r="11" spans="2:11" ht="20.149999999999999" customHeight="1" x14ac:dyDescent="0.25">
      <c r="B11" s="104">
        <v>1</v>
      </c>
      <c r="C11" s="105"/>
      <c r="D11" s="92" t="s">
        <v>68</v>
      </c>
      <c r="E11" s="92" t="s">
        <v>69</v>
      </c>
      <c r="F11" s="92"/>
      <c r="G11" s="53">
        <v>0</v>
      </c>
      <c r="H11" s="53">
        <v>0</v>
      </c>
      <c r="I11" s="97"/>
      <c r="J11" s="97"/>
      <c r="K11" s="24" t="s">
        <v>70</v>
      </c>
    </row>
    <row r="12" spans="2:11" ht="23" customHeight="1" x14ac:dyDescent="0.25">
      <c r="B12" s="104">
        <v>2</v>
      </c>
      <c r="C12" s="105"/>
      <c r="D12" s="92"/>
      <c r="E12" s="92" t="s">
        <v>71</v>
      </c>
      <c r="F12" s="92"/>
      <c r="G12" s="53">
        <v>490.06</v>
      </c>
      <c r="H12" s="53">
        <v>490.06</v>
      </c>
      <c r="I12" s="97"/>
      <c r="J12" s="97"/>
      <c r="K12" s="24" t="s">
        <v>97</v>
      </c>
    </row>
    <row r="13" spans="2:11" ht="20.149999999999999" customHeight="1" x14ac:dyDescent="0.25">
      <c r="B13" s="104">
        <v>3</v>
      </c>
      <c r="C13" s="105"/>
      <c r="D13" s="92"/>
      <c r="E13" s="92"/>
      <c r="F13" s="92"/>
      <c r="G13" s="53">
        <v>72</v>
      </c>
      <c r="H13" s="53">
        <v>72</v>
      </c>
      <c r="I13" s="111"/>
      <c r="J13" s="112"/>
      <c r="K13" s="24" t="s">
        <v>98</v>
      </c>
    </row>
    <row r="14" spans="2:11" ht="20.149999999999999" customHeight="1" x14ac:dyDescent="0.25">
      <c r="B14" s="51"/>
      <c r="C14" s="52"/>
      <c r="D14" s="92"/>
      <c r="E14" s="92"/>
      <c r="F14" s="92"/>
      <c r="G14" s="53">
        <v>0</v>
      </c>
      <c r="H14" s="53">
        <v>0</v>
      </c>
      <c r="I14" s="111"/>
      <c r="J14" s="112"/>
      <c r="K14" s="45"/>
    </row>
    <row r="15" spans="2:11" ht="20.149999999999999" customHeight="1" x14ac:dyDescent="0.25">
      <c r="B15" s="51"/>
      <c r="C15" s="52"/>
      <c r="D15" s="92"/>
      <c r="E15" s="92" t="s">
        <v>72</v>
      </c>
      <c r="F15" s="92"/>
      <c r="G15" s="53">
        <v>0</v>
      </c>
      <c r="H15" s="53">
        <v>0</v>
      </c>
      <c r="I15" s="93"/>
      <c r="J15" s="94"/>
      <c r="K15" s="110" t="s">
        <v>96</v>
      </c>
    </row>
    <row r="16" spans="2:11" ht="20.149999999999999" customHeight="1" x14ac:dyDescent="0.25">
      <c r="B16" s="51"/>
      <c r="C16" s="52"/>
      <c r="D16" s="92"/>
      <c r="E16" s="92" t="s">
        <v>73</v>
      </c>
      <c r="F16" s="92"/>
      <c r="G16" s="53">
        <v>57.5</v>
      </c>
      <c r="H16" s="53">
        <v>57.5</v>
      </c>
      <c r="I16" s="93"/>
      <c r="J16" s="94"/>
      <c r="K16" s="24" t="s">
        <v>92</v>
      </c>
    </row>
    <row r="17" spans="1:11" ht="20.149999999999999" customHeight="1" x14ac:dyDescent="0.25">
      <c r="B17" s="104">
        <v>4</v>
      </c>
      <c r="C17" s="105"/>
      <c r="D17" s="92"/>
      <c r="E17" s="92"/>
      <c r="F17" s="92"/>
      <c r="G17" s="53">
        <v>46.5</v>
      </c>
      <c r="H17" s="53">
        <v>46.5</v>
      </c>
      <c r="I17" s="93"/>
      <c r="J17" s="94"/>
      <c r="K17" s="24" t="s">
        <v>93</v>
      </c>
    </row>
    <row r="18" spans="1:11" ht="20.149999999999999" customHeight="1" x14ac:dyDescent="0.25">
      <c r="B18" s="104">
        <v>5</v>
      </c>
      <c r="C18" s="105"/>
      <c r="D18" s="92"/>
      <c r="E18" s="92"/>
      <c r="F18" s="92"/>
      <c r="G18" s="53">
        <v>38.9</v>
      </c>
      <c r="H18" s="53">
        <v>38.9</v>
      </c>
      <c r="I18" s="93"/>
      <c r="J18" s="94"/>
      <c r="K18" s="24" t="s">
        <v>94</v>
      </c>
    </row>
    <row r="19" spans="1:11" ht="20.149999999999999" customHeight="1" x14ac:dyDescent="0.25">
      <c r="B19" s="51"/>
      <c r="C19" s="52"/>
      <c r="D19" s="92"/>
      <c r="E19" s="92"/>
      <c r="F19" s="92"/>
      <c r="G19" s="53">
        <v>52.26</v>
      </c>
      <c r="H19" s="53">
        <v>52.26</v>
      </c>
      <c r="I19" s="93"/>
      <c r="J19" s="94"/>
      <c r="K19" s="24" t="s">
        <v>95</v>
      </c>
    </row>
    <row r="20" spans="1:11" ht="20.149999999999999" customHeight="1" x14ac:dyDescent="0.25">
      <c r="B20" s="104">
        <v>6</v>
      </c>
      <c r="C20" s="105"/>
      <c r="D20" s="92"/>
      <c r="E20" s="92"/>
      <c r="F20" s="92"/>
      <c r="G20" s="53">
        <v>0</v>
      </c>
      <c r="H20" s="53">
        <v>0</v>
      </c>
      <c r="I20" s="97"/>
      <c r="J20" s="97"/>
      <c r="K20" s="24"/>
    </row>
    <row r="21" spans="1:11" ht="20.149999999999999" customHeight="1" x14ac:dyDescent="0.25">
      <c r="B21" s="104">
        <v>7</v>
      </c>
      <c r="C21" s="105"/>
      <c r="D21" s="54" t="s">
        <v>39</v>
      </c>
      <c r="E21" s="92"/>
      <c r="F21" s="92"/>
      <c r="G21" s="53">
        <v>0</v>
      </c>
      <c r="H21" s="53">
        <v>0</v>
      </c>
      <c r="I21" s="93"/>
      <c r="J21" s="94"/>
      <c r="K21" s="24"/>
    </row>
    <row r="22" spans="1:11" ht="20.149999999999999" customHeight="1" x14ac:dyDescent="0.25">
      <c r="B22" s="87" t="s">
        <v>41</v>
      </c>
      <c r="C22" s="88"/>
      <c r="D22" s="88"/>
      <c r="E22" s="88"/>
      <c r="F22" s="89"/>
      <c r="G22" s="18">
        <f>SUM(G11:G21)</f>
        <v>757.21999999999991</v>
      </c>
      <c r="H22" s="18">
        <f>SUM(H11:H21)</f>
        <v>757.21999999999991</v>
      </c>
      <c r="I22" s="90">
        <f>SUM(I11:J21)</f>
        <v>0</v>
      </c>
      <c r="J22" s="91"/>
      <c r="K22" s="25"/>
    </row>
    <row r="23" spans="1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.149999999999999" customHeight="1" x14ac:dyDescent="0.25">
      <c r="B24" s="102" t="s">
        <v>65</v>
      </c>
      <c r="C24" s="102"/>
      <c r="D24" s="102"/>
      <c r="E24" s="102"/>
      <c r="F24" s="102"/>
      <c r="G24" s="102" t="s">
        <v>74</v>
      </c>
      <c r="H24" s="102"/>
      <c r="I24" s="102"/>
      <c r="J24" s="102"/>
      <c r="K24" s="16" t="s">
        <v>75</v>
      </c>
    </row>
    <row r="25" spans="1:11" ht="20.149999999999999" customHeight="1" x14ac:dyDescent="0.25">
      <c r="B25" s="103">
        <f>H22</f>
        <v>757.21999999999991</v>
      </c>
      <c r="C25" s="103"/>
      <c r="D25" s="103"/>
      <c r="E25" s="103"/>
      <c r="F25" s="103"/>
      <c r="G25" s="103">
        <f>I22</f>
        <v>0</v>
      </c>
      <c r="H25" s="103"/>
      <c r="I25" s="103"/>
      <c r="J25" s="103"/>
      <c r="K25" s="27">
        <f>SUM(B25:J25)</f>
        <v>757.21999999999991</v>
      </c>
    </row>
    <row r="26" spans="1:11" ht="20.149999999999999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.149999999999999" customHeight="1" x14ac:dyDescent="0.25">
      <c r="B27" s="13" t="s">
        <v>76</v>
      </c>
      <c r="C27" s="13"/>
      <c r="D27" s="13"/>
      <c r="E27" s="13"/>
      <c r="F27" s="13" t="s">
        <v>48</v>
      </c>
      <c r="G27" s="13" t="s">
        <v>77</v>
      </c>
      <c r="H27" s="13"/>
      <c r="I27" s="13"/>
      <c r="J27" s="13" t="s">
        <v>50</v>
      </c>
      <c r="K27" s="13"/>
    </row>
    <row r="30" spans="1:11" ht="17.5" x14ac:dyDescent="0.25">
      <c r="A30" s="79" t="s">
        <v>78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2" spans="1:11" ht="20.149999999999999" customHeight="1" x14ac:dyDescent="0.25">
      <c r="B32" s="3"/>
      <c r="C32" s="4"/>
      <c r="D32" s="5" t="s">
        <v>52</v>
      </c>
      <c r="E32" s="5"/>
      <c r="F32" s="98" t="str">
        <f>F5</f>
        <v>杨苗苗</v>
      </c>
      <c r="G32" s="98"/>
      <c r="H32" s="5" t="s">
        <v>53</v>
      </c>
      <c r="I32" s="4"/>
      <c r="J32" s="98" t="str">
        <f>J5</f>
        <v>助理</v>
      </c>
      <c r="K32" s="99"/>
    </row>
    <row r="33" spans="2:11" ht="20.149999999999999" customHeight="1" x14ac:dyDescent="0.25">
      <c r="B33" s="6"/>
      <c r="C33" s="7"/>
      <c r="D33" s="8" t="s">
        <v>55</v>
      </c>
      <c r="E33" s="8"/>
      <c r="F33" s="100" t="str">
        <f>F6</f>
        <v>北京</v>
      </c>
      <c r="G33" s="100"/>
      <c r="H33" s="8" t="s">
        <v>57</v>
      </c>
      <c r="I33" s="7"/>
      <c r="J33" s="100" t="str">
        <f>J6</f>
        <v>企划活动部</v>
      </c>
      <c r="K33" s="101"/>
    </row>
    <row r="34" spans="2:11" ht="20.149999999999999" customHeight="1" x14ac:dyDescent="0.25">
      <c r="B34" s="6"/>
      <c r="C34" s="7"/>
      <c r="D34" s="8" t="s">
        <v>59</v>
      </c>
      <c r="E34" s="8"/>
      <c r="F34" s="100">
        <f>F7</f>
        <v>2019.6</v>
      </c>
      <c r="G34" s="100"/>
      <c r="H34" s="8" t="s">
        <v>60</v>
      </c>
      <c r="I34" s="22"/>
      <c r="J34" s="100" t="str">
        <f>J7</f>
        <v>2019.6.24</v>
      </c>
      <c r="K34" s="101"/>
    </row>
    <row r="35" spans="2:11" ht="20.149999999999999" customHeight="1" x14ac:dyDescent="0.25">
      <c r="B35" s="9"/>
      <c r="C35" s="10"/>
      <c r="D35" s="11"/>
      <c r="E35" s="11"/>
      <c r="F35" s="12"/>
      <c r="G35" s="12"/>
      <c r="H35" s="11" t="s">
        <v>61</v>
      </c>
      <c r="I35" s="23"/>
      <c r="J35" s="95" t="str">
        <f>J8</f>
        <v>HMZA-190619-WXT683</v>
      </c>
      <c r="K35" s="96"/>
    </row>
    <row r="36" spans="2:11" ht="20.149999999999999" customHeight="1" x14ac:dyDescent="0.25"/>
    <row r="37" spans="2:11" ht="20.149999999999999" customHeight="1" x14ac:dyDescent="0.25">
      <c r="B37" s="92"/>
      <c r="C37" s="92"/>
      <c r="D37" s="19" t="s">
        <v>79</v>
      </c>
      <c r="E37" s="92" t="s">
        <v>80</v>
      </c>
      <c r="F37" s="92"/>
      <c r="G37" s="17" t="s">
        <v>81</v>
      </c>
      <c r="H37" s="17" t="s">
        <v>82</v>
      </c>
      <c r="I37" s="97" t="s">
        <v>41</v>
      </c>
      <c r="J37" s="97"/>
      <c r="K37" s="28" t="s">
        <v>67</v>
      </c>
    </row>
    <row r="38" spans="2:11" ht="20.149999999999999" customHeight="1" x14ac:dyDescent="0.25">
      <c r="B38" s="92">
        <v>1</v>
      </c>
      <c r="C38" s="92"/>
      <c r="D38" s="20" t="s">
        <v>102</v>
      </c>
      <c r="E38" s="92" t="s">
        <v>103</v>
      </c>
      <c r="F38" s="92"/>
      <c r="G38" s="17">
        <v>100</v>
      </c>
      <c r="H38" s="17">
        <v>2</v>
      </c>
      <c r="I38" s="93">
        <f>G38*H38</f>
        <v>200</v>
      </c>
      <c r="J38" s="94"/>
      <c r="K38" s="29"/>
    </row>
    <row r="39" spans="2:11" ht="20.149999999999999" customHeight="1" x14ac:dyDescent="0.25">
      <c r="B39" s="92">
        <v>2</v>
      </c>
      <c r="C39" s="92"/>
      <c r="D39" s="20" t="s">
        <v>102</v>
      </c>
      <c r="E39" s="92" t="s">
        <v>104</v>
      </c>
      <c r="F39" s="92"/>
      <c r="G39" s="17">
        <v>200</v>
      </c>
      <c r="H39" s="17">
        <v>2</v>
      </c>
      <c r="I39" s="93">
        <f t="shared" ref="I39:I40" si="0">G39*H39</f>
        <v>400</v>
      </c>
      <c r="J39" s="94"/>
      <c r="K39" s="29" t="s">
        <v>105</v>
      </c>
    </row>
    <row r="40" spans="2:11" ht="20.149999999999999" customHeight="1" x14ac:dyDescent="0.25">
      <c r="B40" s="92">
        <v>3</v>
      </c>
      <c r="C40" s="92"/>
      <c r="D40" s="20"/>
      <c r="E40" s="92"/>
      <c r="F40" s="92"/>
      <c r="G40" s="17">
        <v>0</v>
      </c>
      <c r="H40" s="17">
        <v>0</v>
      </c>
      <c r="I40" s="93">
        <f t="shared" si="0"/>
        <v>0</v>
      </c>
      <c r="J40" s="94"/>
      <c r="K40" s="29"/>
    </row>
    <row r="41" spans="2:11" ht="20.149999999999999" customHeight="1" x14ac:dyDescent="0.25">
      <c r="B41" s="87" t="s">
        <v>41</v>
      </c>
      <c r="C41" s="88"/>
      <c r="D41" s="88"/>
      <c r="E41" s="88"/>
      <c r="F41" s="89"/>
      <c r="G41" s="18"/>
      <c r="H41" s="18">
        <f>SUM(H23:H40)</f>
        <v>4</v>
      </c>
      <c r="I41" s="90">
        <f>SUM(I38:J40)</f>
        <v>600</v>
      </c>
      <c r="J41" s="91"/>
      <c r="K41" s="25"/>
    </row>
    <row r="42" spans="2:11" ht="20.149999999999999" customHeight="1" x14ac:dyDescent="0.25">
      <c r="B42" s="13" t="s">
        <v>76</v>
      </c>
      <c r="C42" s="13"/>
      <c r="D42" s="13"/>
      <c r="E42" s="13"/>
      <c r="F42" s="13" t="s">
        <v>48</v>
      </c>
      <c r="G42" s="13" t="s">
        <v>77</v>
      </c>
      <c r="H42" s="13"/>
      <c r="I42" s="13"/>
      <c r="J42" s="13" t="s">
        <v>50</v>
      </c>
      <c r="K42" s="13"/>
    </row>
  </sheetData>
  <mergeCells count="63">
    <mergeCell ref="I16:J16"/>
    <mergeCell ref="I17:J17"/>
    <mergeCell ref="I19:J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D11:D20"/>
    <mergeCell ref="E16:F20"/>
    <mergeCell ref="E12:F14"/>
    <mergeCell ref="E15:F15"/>
    <mergeCell ref="I13:J13"/>
    <mergeCell ref="I14:J14"/>
    <mergeCell ref="I15:J15"/>
    <mergeCell ref="B13:C13"/>
    <mergeCell ref="B17:C17"/>
    <mergeCell ref="B18:C18"/>
    <mergeCell ref="I18:J18"/>
    <mergeCell ref="B20:C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2" type="noConversion"/>
  <pageMargins left="0.69930555555555596" right="0.69930555555555596" top="0.75" bottom="0.75" header="0.3" footer="0.3"/>
  <pageSetup paperSize="9"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2019-06-24T10:10:39Z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