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ice\Desktop\丽江报销\"/>
    </mc:Choice>
  </mc:AlternateContent>
  <xr:revisionPtr revIDLastSave="0" documentId="13_ncr:1_{048BACA6-046E-48F9-A885-FDA9A498743F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3" l="1"/>
  <c r="H21" i="2"/>
  <c r="G21" i="2"/>
  <c r="H71" i="3"/>
  <c r="H69" i="3"/>
  <c r="H68" i="3"/>
  <c r="H67" i="3"/>
  <c r="H66" i="3"/>
  <c r="H65" i="3"/>
  <c r="H64" i="3"/>
  <c r="H25" i="3"/>
  <c r="H30" i="3" s="1"/>
  <c r="H29" i="3"/>
  <c r="H57" i="3"/>
  <c r="H58" i="3"/>
  <c r="H61" i="3"/>
  <c r="H62" i="3"/>
  <c r="H63" i="3"/>
  <c r="I21" i="2"/>
  <c r="G24" i="2" s="1"/>
  <c r="B24" i="2"/>
  <c r="G73" i="3"/>
  <c r="F73" i="3"/>
  <c r="D73" i="3"/>
  <c r="C73" i="3"/>
  <c r="H72" i="3"/>
  <c r="H55" i="3"/>
  <c r="H54" i="3"/>
  <c r="H53" i="3"/>
  <c r="H52" i="3"/>
  <c r="H51" i="3"/>
  <c r="H73" i="3" s="1"/>
  <c r="E51" i="3"/>
  <c r="E73" i="3" s="1"/>
  <c r="G50" i="3"/>
  <c r="F50" i="3"/>
  <c r="D50" i="3"/>
  <c r="C50" i="3"/>
  <c r="H49" i="3"/>
  <c r="H48" i="3"/>
  <c r="H47" i="3"/>
  <c r="E47" i="3"/>
  <c r="E50" i="3" s="1"/>
  <c r="G46" i="3"/>
  <c r="F46" i="3"/>
  <c r="D46" i="3"/>
  <c r="C46" i="3"/>
  <c r="H45" i="3"/>
  <c r="H44" i="3"/>
  <c r="E44" i="3"/>
  <c r="E46" i="3" s="1"/>
  <c r="G43" i="3"/>
  <c r="F43" i="3"/>
  <c r="D43" i="3"/>
  <c r="C43" i="3"/>
  <c r="H42" i="3"/>
  <c r="H41" i="3"/>
  <c r="H40" i="3"/>
  <c r="H39" i="3"/>
  <c r="E39" i="3"/>
  <c r="E43" i="3" s="1"/>
  <c r="G38" i="3"/>
  <c r="F38" i="3"/>
  <c r="D38" i="3"/>
  <c r="C38" i="3"/>
  <c r="H37" i="3"/>
  <c r="H36" i="3"/>
  <c r="H35" i="3"/>
  <c r="H34" i="3"/>
  <c r="E34" i="3"/>
  <c r="E38" i="3" s="1"/>
  <c r="G33" i="3"/>
  <c r="F33" i="3"/>
  <c r="D33" i="3"/>
  <c r="C33" i="3"/>
  <c r="H32" i="3"/>
  <c r="H31" i="3"/>
  <c r="E31" i="3"/>
  <c r="E33" i="3" s="1"/>
  <c r="G30" i="3"/>
  <c r="F30" i="3"/>
  <c r="D30" i="3"/>
  <c r="C30" i="3"/>
  <c r="E22" i="3"/>
  <c r="E30" i="3" s="1"/>
  <c r="G21" i="3"/>
  <c r="F21" i="3"/>
  <c r="D21" i="3"/>
  <c r="C21" i="3"/>
  <c r="H20" i="3"/>
  <c r="H19" i="3"/>
  <c r="H18" i="3"/>
  <c r="H17" i="3"/>
  <c r="E21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6" i="3" l="1"/>
  <c r="H16" i="3"/>
  <c r="H50" i="3"/>
  <c r="H21" i="3"/>
  <c r="H13" i="3"/>
  <c r="D74" i="3"/>
  <c r="E74" i="3"/>
  <c r="A79" i="3" s="1"/>
  <c r="C74" i="3"/>
  <c r="H43" i="3"/>
  <c r="H38" i="3"/>
  <c r="G74" i="3"/>
  <c r="G79" i="3" s="1"/>
  <c r="F74" i="3"/>
  <c r="E79" i="3" s="1"/>
  <c r="H33" i="3"/>
  <c r="K24" i="2"/>
  <c r="H74" i="3" l="1"/>
  <c r="C79" i="3" s="1"/>
  <c r="I79" i="3" s="1"/>
</calcChain>
</file>

<file path=xl/sharedStrings.xml><?xml version="1.0" encoding="utf-8"?>
<sst xmlns="http://schemas.openxmlformats.org/spreadsheetml/2006/main" count="124" uniqueCount="107">
  <si>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</si>
  <si>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</si>
  <si>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</si>
  <si>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</si>
  <si>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</si>
  <si>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</si>
  <si>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</si>
  <si>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</si>
  <si>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</si>
  <si>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</si>
  <si>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</si>
  <si>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</si>
  <si>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</si>
  <si>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</si>
  <si>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</si>
  <si>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</si>
  <si>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</si>
  <si>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</si>
  <si>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</si>
  <si>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</si>
  <si>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</si>
  <si>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</si>
  <si>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</si>
  <si>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</si>
  <si>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</si>
  <si>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</si>
  <si>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</si>
  <si>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</si>
  <si>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</si>
  <si>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</si>
  <si>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</si>
  <si>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</si>
  <si>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</si>
  <si>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</si>
  <si>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</si>
  <si>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</si>
  <si>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</si>
  <si>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</si>
  <si>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</si>
  <si>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</si>
  <si>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</si>
  <si>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</si>
  <si>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</si>
  <si>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</si>
  <si>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</si>
  <si>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</si>
  <si>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</si>
  <si>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</si>
  <si>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</si>
  <si>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</si>
  <si>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</si>
  <si>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</si>
  <si>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</si>
  <si>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</si>
  <si>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</si>
  <si>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</si>
  <si>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</si>
  <si>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</si>
  <si>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</si>
  <si>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</si>
  <si>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</si>
  <si>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</si>
  <si>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</si>
  <si>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</si>
  <si>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</si>
  <si>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</si>
  <si>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</si>
  <si>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补票金额</t>
  </si>
  <si>
    <t>报销总金额</t>
  </si>
  <si>
    <t>报销人:</t>
  </si>
  <si>
    <t>合规:</t>
  </si>
  <si>
    <t>助理</t>
  </si>
  <si>
    <t>会奖6部</t>
  </si>
  <si>
    <t>张佳怡</t>
    <phoneticPr fontId="14" type="noConversion"/>
  </si>
  <si>
    <t>HMEA-260122-ZJT858</t>
    <phoneticPr fontId="14" type="noConversion"/>
  </si>
  <si>
    <t>北京</t>
    <phoneticPr fontId="14" type="noConversion"/>
  </si>
  <si>
    <t>2026.1.27</t>
    <phoneticPr fontId="14" type="noConversion"/>
  </si>
  <si>
    <t>2026.1.22-25</t>
    <phoneticPr fontId="14" type="noConversion"/>
  </si>
  <si>
    <t>团号：HMEA-260122-ZJT858</t>
    <phoneticPr fontId="14" type="noConversion"/>
  </si>
  <si>
    <t>袖标</t>
    <phoneticPr fontId="14" type="noConversion"/>
  </si>
  <si>
    <t>鲜花饼第一次</t>
    <phoneticPr fontId="14" type="noConversion"/>
  </si>
  <si>
    <t>白色礼品袋</t>
    <phoneticPr fontId="14" type="noConversion"/>
  </si>
  <si>
    <t>喷雾第一次</t>
    <phoneticPr fontId="14" type="noConversion"/>
  </si>
  <si>
    <t>眼罩第一次</t>
    <phoneticPr fontId="14" type="noConversion"/>
  </si>
  <si>
    <t>可乐+红景天</t>
    <phoneticPr fontId="14" type="noConversion"/>
  </si>
  <si>
    <t>红景天</t>
    <phoneticPr fontId="14" type="noConversion"/>
  </si>
  <si>
    <t>可乐</t>
    <phoneticPr fontId="14" type="noConversion"/>
  </si>
  <si>
    <t>眼罩第二次</t>
    <phoneticPr fontId="14" type="noConversion"/>
  </si>
  <si>
    <t>眼罩第三次</t>
    <phoneticPr fontId="14" type="noConversion"/>
  </si>
  <si>
    <t>眼罩第四次</t>
    <phoneticPr fontId="14" type="noConversion"/>
  </si>
  <si>
    <t>眼罩第五次</t>
    <phoneticPr fontId="14" type="noConversion"/>
  </si>
  <si>
    <t>暖宝宝</t>
    <phoneticPr fontId="14" type="noConversion"/>
  </si>
  <si>
    <t>喷雾第二次</t>
    <phoneticPr fontId="14" type="noConversion"/>
  </si>
  <si>
    <t>DHC唇膏</t>
    <phoneticPr fontId="14" type="noConversion"/>
  </si>
  <si>
    <t>纸巾&amp;湿纸巾</t>
    <phoneticPr fontId="14" type="noConversion"/>
  </si>
  <si>
    <t>掼蛋</t>
    <phoneticPr fontId="14" type="noConversion"/>
  </si>
  <si>
    <t>晚宴饮品</t>
    <phoneticPr fontId="14" type="noConversion"/>
  </si>
  <si>
    <t>眼罩第六次</t>
    <phoneticPr fontId="14" type="noConversion"/>
  </si>
  <si>
    <t>百岁山</t>
    <phoneticPr fontId="14" type="noConversion"/>
  </si>
  <si>
    <t>梳子</t>
    <phoneticPr fontId="14" type="noConversion"/>
  </si>
  <si>
    <t>摄影</t>
    <phoneticPr fontId="14" type="noConversion"/>
  </si>
  <si>
    <t>住宿费</t>
    <phoneticPr fontId="14" type="noConversion"/>
  </si>
  <si>
    <t>东巴书签</t>
    <phoneticPr fontId="14" type="noConversion"/>
  </si>
  <si>
    <t>快递费</t>
    <phoneticPr fontId="14" type="noConversion"/>
  </si>
  <si>
    <t>泡面</t>
    <phoneticPr fontId="14" type="noConversion"/>
  </si>
  <si>
    <t>客户机场用餐</t>
    <phoneticPr fontId="14" type="noConversion"/>
  </si>
  <si>
    <t>客户酒店用餐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</si>
</sst>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1" fillId="0" borderId="8" xfId="0" applyFont="1" applyBorder="1">
      <alignment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/>
    </xf>
    <xf numFmtId="180" fontId="0" fillId="0" borderId="8" xfId="0" applyNumberFormat="1" applyBorder="1" applyAlignment="1">
      <alignment horizontal="right" vertical="center"/>
    </xf>
    <xf numFmtId="0" fontId="5" fillId="0" borderId="8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176" fontId="15" fillId="2" borderId="2" xfId="2" applyNumberFormat="1" applyFont="1" applyFill="1" applyBorder="1" applyAlignment="1">
      <alignment horizontal="center" vertical="center"/>
    </xf>
    <xf numFmtId="0" fontId="15" fillId="2" borderId="13" xfId="2" applyFont="1" applyFill="1" applyBorder="1" applyAlignment="1">
      <alignment horizontal="center" vertical="center"/>
    </xf>
    <xf numFmtId="176" fontId="15" fillId="2" borderId="0" xfId="2" applyNumberFormat="1" applyFont="1" applyFill="1" applyAlignment="1">
      <alignment horizontal="center" vertical="center"/>
    </xf>
    <xf numFmtId="0" fontId="15" fillId="2" borderId="14" xfId="2" applyFont="1" applyFill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1"/>
  <sheetViews>
    <sheetView tabSelected="1" topLeftCell="A59" zoomScale="90" zoomScaleNormal="90" workbookViewId="0">
      <selection activeCell="K67" sqref="K67"/>
    </sheetView>
  </sheetViews>
  <sheetFormatPr defaultColWidth="9" defaultRowHeight="21" customHeight="1" x14ac:dyDescent="0.25"/>
  <cols>
    <col min="1" max="1" width="9" style="30"/>
    <col min="2" max="2" width="16.7265625" customWidth="1"/>
    <col min="3" max="3" width="16.6328125" style="31" customWidth="1"/>
    <col min="5" max="5" width="14.453125" customWidth="1"/>
    <col min="6" max="6" width="15.1796875" customWidth="1"/>
    <col min="8" max="8" width="12.36328125" customWidth="1"/>
    <col min="9" max="9" width="24.90625" customWidth="1"/>
    <col min="10" max="10" width="39.453125" customWidth="1"/>
  </cols>
  <sheetData>
    <row r="2" spans="1:12" ht="21" customHeight="1" x14ac:dyDescent="0.25">
      <c r="C2" s="97" t="s">
        <v>0</v>
      </c>
      <c r="D2" s="97"/>
      <c r="E2" s="97"/>
      <c r="F2" s="97"/>
      <c r="G2" s="97"/>
      <c r="H2" s="97"/>
      <c r="I2" s="43"/>
      <c r="J2" s="43"/>
      <c r="K2" s="43"/>
      <c r="L2" s="43"/>
    </row>
    <row r="4" spans="1:12" ht="21" customHeight="1" x14ac:dyDescent="0.25">
      <c r="H4" s="77" t="s">
        <v>78</v>
      </c>
      <c r="I4" s="78"/>
      <c r="J4" s="78" t="s">
        <v>1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94" t="s">
        <v>2</v>
      </c>
      <c r="B6" s="83" t="s">
        <v>3</v>
      </c>
      <c r="C6" s="98" t="s">
        <v>4</v>
      </c>
      <c r="D6" s="98"/>
      <c r="E6" s="98"/>
      <c r="F6" s="99" t="s">
        <v>5</v>
      </c>
      <c r="G6" s="99"/>
      <c r="H6" s="99"/>
      <c r="I6" s="99"/>
      <c r="J6" s="83" t="s">
        <v>6</v>
      </c>
    </row>
    <row r="7" spans="1:12" ht="21" customHeight="1" x14ac:dyDescent="0.25">
      <c r="A7" s="94"/>
      <c r="B7" s="83"/>
      <c r="C7" s="34" t="s">
        <v>7</v>
      </c>
      <c r="D7" s="35" t="s">
        <v>8</v>
      </c>
      <c r="E7" s="32" t="s">
        <v>9</v>
      </c>
      <c r="F7" s="33" t="s">
        <v>10</v>
      </c>
      <c r="G7" s="33" t="s">
        <v>11</v>
      </c>
      <c r="H7" s="33" t="s">
        <v>12</v>
      </c>
      <c r="I7" s="33" t="s">
        <v>13</v>
      </c>
      <c r="J7" s="83"/>
    </row>
    <row r="8" spans="1:12" ht="21" customHeight="1" x14ac:dyDescent="0.25">
      <c r="A8" s="95">
        <v>1</v>
      </c>
      <c r="B8" s="91" t="s">
        <v>14</v>
      </c>
      <c r="C8" s="85">
        <v>0</v>
      </c>
      <c r="D8" s="88"/>
      <c r="E8" s="85">
        <f>C8*D8</f>
        <v>0</v>
      </c>
      <c r="F8" s="36">
        <v>0</v>
      </c>
      <c r="G8" s="36">
        <v>0</v>
      </c>
      <c r="H8" s="36">
        <f t="shared" ref="H8:H51" si="0">F8+G8</f>
        <v>0</v>
      </c>
      <c r="I8" s="44"/>
      <c r="J8" s="84" t="s">
        <v>15</v>
      </c>
    </row>
    <row r="9" spans="1:12" ht="21" customHeight="1" x14ac:dyDescent="0.25">
      <c r="A9" s="95"/>
      <c r="B9" s="91"/>
      <c r="C9" s="85"/>
      <c r="D9" s="88"/>
      <c r="E9" s="85"/>
      <c r="F9" s="36">
        <v>0</v>
      </c>
      <c r="G9" s="36">
        <v>0</v>
      </c>
      <c r="H9" s="36">
        <f t="shared" si="0"/>
        <v>0</v>
      </c>
      <c r="I9" s="44"/>
      <c r="J9" s="72"/>
    </row>
    <row r="10" spans="1:12" ht="21" customHeight="1" x14ac:dyDescent="0.25">
      <c r="A10" s="95"/>
      <c r="B10" s="91"/>
      <c r="C10" s="85"/>
      <c r="D10" s="88"/>
      <c r="E10" s="85"/>
      <c r="F10" s="36">
        <v>0</v>
      </c>
      <c r="G10" s="36">
        <v>0</v>
      </c>
      <c r="H10" s="36">
        <f t="shared" si="0"/>
        <v>0</v>
      </c>
      <c r="I10" s="44"/>
      <c r="J10" s="72"/>
    </row>
    <row r="11" spans="1:12" ht="21" customHeight="1" x14ac:dyDescent="0.25">
      <c r="A11" s="95"/>
      <c r="B11" s="91"/>
      <c r="C11" s="85"/>
      <c r="D11" s="88"/>
      <c r="E11" s="85"/>
      <c r="F11" s="36">
        <v>0</v>
      </c>
      <c r="G11" s="36">
        <v>0</v>
      </c>
      <c r="H11" s="36">
        <f t="shared" si="0"/>
        <v>0</v>
      </c>
      <c r="I11" s="44"/>
      <c r="J11" s="72"/>
    </row>
    <row r="12" spans="1:12" ht="21" customHeight="1" x14ac:dyDescent="0.25">
      <c r="A12" s="95"/>
      <c r="B12" s="91"/>
      <c r="C12" s="85"/>
      <c r="D12" s="88"/>
      <c r="E12" s="85"/>
      <c r="F12" s="36">
        <v>0</v>
      </c>
      <c r="G12" s="36">
        <v>0</v>
      </c>
      <c r="H12" s="36">
        <f t="shared" si="0"/>
        <v>0</v>
      </c>
      <c r="I12" s="44"/>
      <c r="J12" s="72"/>
    </row>
    <row r="13" spans="1:12" s="29" customFormat="1" ht="21" customHeight="1" x14ac:dyDescent="0.25">
      <c r="A13" s="37"/>
      <c r="B13" s="38" t="s">
        <v>16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5"/>
      <c r="J13" s="73"/>
    </row>
    <row r="14" spans="1:12" ht="21" customHeight="1" x14ac:dyDescent="0.25">
      <c r="A14" s="89">
        <v>2</v>
      </c>
      <c r="B14" s="103" t="s">
        <v>17</v>
      </c>
      <c r="C14" s="86">
        <v>0</v>
      </c>
      <c r="D14" s="89"/>
      <c r="E14" s="86">
        <f t="shared" ref="E14:E51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71" t="s">
        <v>18</v>
      </c>
    </row>
    <row r="15" spans="1:12" ht="21" customHeight="1" x14ac:dyDescent="0.25">
      <c r="A15" s="90"/>
      <c r="B15" s="104"/>
      <c r="C15" s="87"/>
      <c r="D15" s="90"/>
      <c r="E15" s="87"/>
      <c r="F15" s="36">
        <v>0</v>
      </c>
      <c r="G15" s="36">
        <v>0</v>
      </c>
      <c r="H15" s="36">
        <f t="shared" ref="H15" si="3">F15+G15</f>
        <v>0</v>
      </c>
      <c r="I15" s="44"/>
      <c r="J15" s="72"/>
    </row>
    <row r="16" spans="1:12" s="29" customFormat="1" ht="21" customHeight="1" x14ac:dyDescent="0.25">
      <c r="A16" s="37"/>
      <c r="B16" s="38" t="s">
        <v>19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5"/>
      <c r="J16" s="73"/>
    </row>
    <row r="17" spans="1:10" ht="21" customHeight="1" x14ac:dyDescent="0.25">
      <c r="A17" s="95">
        <v>3</v>
      </c>
      <c r="B17" s="91" t="s">
        <v>20</v>
      </c>
      <c r="C17" s="85">
        <v>5000</v>
      </c>
      <c r="D17" s="131">
        <v>1</v>
      </c>
      <c r="E17" s="85">
        <f>C17*D17</f>
        <v>5000</v>
      </c>
      <c r="F17" s="36">
        <v>300</v>
      </c>
      <c r="G17" s="36">
        <v>0</v>
      </c>
      <c r="H17" s="36">
        <f t="shared" si="0"/>
        <v>300</v>
      </c>
      <c r="I17" s="54" t="s">
        <v>100</v>
      </c>
      <c r="J17" s="80" t="s">
        <v>21</v>
      </c>
    </row>
    <row r="18" spans="1:10" ht="21" customHeight="1" x14ac:dyDescent="0.25">
      <c r="A18" s="95"/>
      <c r="B18" s="91"/>
      <c r="C18" s="85"/>
      <c r="D18" s="132"/>
      <c r="E18" s="85"/>
      <c r="F18" s="36">
        <v>0</v>
      </c>
      <c r="G18" s="36">
        <v>0</v>
      </c>
      <c r="H18" s="36">
        <f t="shared" si="0"/>
        <v>0</v>
      </c>
      <c r="I18" s="44"/>
      <c r="J18" s="81"/>
    </row>
    <row r="19" spans="1:10" ht="21" customHeight="1" x14ac:dyDescent="0.25">
      <c r="A19" s="95"/>
      <c r="B19" s="91"/>
      <c r="C19" s="85"/>
      <c r="D19" s="132"/>
      <c r="E19" s="85"/>
      <c r="F19" s="36">
        <v>0</v>
      </c>
      <c r="G19" s="36">
        <v>0</v>
      </c>
      <c r="H19" s="36">
        <f t="shared" si="0"/>
        <v>0</v>
      </c>
      <c r="I19" s="44"/>
      <c r="J19" s="81"/>
    </row>
    <row r="20" spans="1:10" ht="21" customHeight="1" x14ac:dyDescent="0.25">
      <c r="A20" s="95"/>
      <c r="B20" s="91"/>
      <c r="C20" s="85"/>
      <c r="D20" s="133"/>
      <c r="E20" s="85"/>
      <c r="F20" s="36">
        <v>0</v>
      </c>
      <c r="G20" s="36">
        <v>0</v>
      </c>
      <c r="H20" s="36">
        <f t="shared" si="0"/>
        <v>0</v>
      </c>
      <c r="I20" s="44"/>
      <c r="J20" s="81"/>
    </row>
    <row r="21" spans="1:10" s="29" customFormat="1" ht="21" customHeight="1" x14ac:dyDescent="0.25">
      <c r="A21" s="37"/>
      <c r="B21" s="38" t="s">
        <v>22</v>
      </c>
      <c r="C21" s="39">
        <f>SUM(C17)</f>
        <v>5000</v>
      </c>
      <c r="D21" s="39">
        <f t="shared" ref="D21:E21" si="4">SUM(D17)</f>
        <v>1</v>
      </c>
      <c r="E21" s="39">
        <f t="shared" si="4"/>
        <v>5000</v>
      </c>
      <c r="F21" s="39">
        <f>SUM(F17:F20)</f>
        <v>300</v>
      </c>
      <c r="G21" s="39">
        <f t="shared" ref="G21:H21" si="5">SUM(G17:G20)</f>
        <v>0</v>
      </c>
      <c r="H21" s="39">
        <f t="shared" si="5"/>
        <v>300</v>
      </c>
      <c r="I21" s="45"/>
      <c r="J21" s="82"/>
    </row>
    <row r="22" spans="1:10" ht="21" customHeight="1" x14ac:dyDescent="0.25">
      <c r="A22" s="95">
        <v>4</v>
      </c>
      <c r="B22" s="91" t="s">
        <v>23</v>
      </c>
      <c r="C22" s="85">
        <v>0</v>
      </c>
      <c r="D22" s="88"/>
      <c r="E22" s="85">
        <f t="shared" si="2"/>
        <v>0</v>
      </c>
      <c r="F22" s="36">
        <v>138.9</v>
      </c>
      <c r="G22" s="36">
        <v>0</v>
      </c>
      <c r="H22" s="36">
        <v>138.9</v>
      </c>
      <c r="I22" s="54" t="s">
        <v>84</v>
      </c>
      <c r="J22" s="80" t="s">
        <v>24</v>
      </c>
    </row>
    <row r="23" spans="1:10" ht="21" customHeight="1" x14ac:dyDescent="0.25">
      <c r="A23" s="95"/>
      <c r="B23" s="91"/>
      <c r="C23" s="85"/>
      <c r="D23" s="88"/>
      <c r="E23" s="85"/>
      <c r="F23" s="62">
        <v>55.3</v>
      </c>
      <c r="G23" s="62">
        <v>0</v>
      </c>
      <c r="H23" s="62">
        <v>55.3</v>
      </c>
      <c r="I23" s="54" t="s">
        <v>85</v>
      </c>
      <c r="J23" s="81"/>
    </row>
    <row r="24" spans="1:10" ht="21" customHeight="1" x14ac:dyDescent="0.25">
      <c r="A24" s="95"/>
      <c r="B24" s="91"/>
      <c r="C24" s="85"/>
      <c r="D24" s="88"/>
      <c r="E24" s="85"/>
      <c r="F24" s="62">
        <v>55.3</v>
      </c>
      <c r="G24" s="62">
        <v>0</v>
      </c>
      <c r="H24" s="62">
        <v>55.3</v>
      </c>
      <c r="I24" s="54" t="s">
        <v>85</v>
      </c>
      <c r="J24" s="81"/>
    </row>
    <row r="25" spans="1:10" ht="21" customHeight="1" x14ac:dyDescent="0.25">
      <c r="A25" s="95"/>
      <c r="B25" s="91"/>
      <c r="C25" s="85"/>
      <c r="D25" s="88"/>
      <c r="E25" s="85"/>
      <c r="F25" s="62">
        <v>73.7</v>
      </c>
      <c r="G25" s="62">
        <v>0</v>
      </c>
      <c r="H25" s="62">
        <f t="shared" ref="H25:H29" si="6">F25+G25</f>
        <v>73.7</v>
      </c>
      <c r="I25" s="54" t="s">
        <v>86</v>
      </c>
      <c r="J25" s="81"/>
    </row>
    <row r="26" spans="1:10" ht="21" customHeight="1" x14ac:dyDescent="0.25">
      <c r="A26" s="95"/>
      <c r="B26" s="91"/>
      <c r="C26" s="85"/>
      <c r="D26" s="88"/>
      <c r="E26" s="85"/>
      <c r="F26" s="69">
        <v>402</v>
      </c>
      <c r="G26" s="69">
        <v>0</v>
      </c>
      <c r="H26" s="69">
        <v>402</v>
      </c>
      <c r="I26" s="54" t="s">
        <v>104</v>
      </c>
      <c r="J26" s="81"/>
    </row>
    <row r="27" spans="1:10" ht="21" customHeight="1" x14ac:dyDescent="0.25">
      <c r="A27" s="95"/>
      <c r="B27" s="91"/>
      <c r="C27" s="85"/>
      <c r="D27" s="88"/>
      <c r="E27" s="85"/>
      <c r="F27" s="70">
        <v>112.6</v>
      </c>
      <c r="G27" s="70">
        <v>0</v>
      </c>
      <c r="H27" s="70">
        <v>112.6</v>
      </c>
      <c r="I27" s="54" t="s">
        <v>106</v>
      </c>
      <c r="J27" s="81"/>
    </row>
    <row r="28" spans="1:10" ht="21" customHeight="1" x14ac:dyDescent="0.25">
      <c r="A28" s="95"/>
      <c r="B28" s="91"/>
      <c r="C28" s="85"/>
      <c r="D28" s="88"/>
      <c r="E28" s="85"/>
      <c r="F28" s="70">
        <v>171</v>
      </c>
      <c r="G28" s="70">
        <v>0</v>
      </c>
      <c r="H28" s="70">
        <v>171</v>
      </c>
      <c r="I28" s="54" t="s">
        <v>105</v>
      </c>
      <c r="J28" s="81"/>
    </row>
    <row r="29" spans="1:10" ht="21" customHeight="1" x14ac:dyDescent="0.25">
      <c r="A29" s="95"/>
      <c r="B29" s="91"/>
      <c r="C29" s="85"/>
      <c r="D29" s="88"/>
      <c r="E29" s="85"/>
      <c r="F29" s="62">
        <v>185.7</v>
      </c>
      <c r="G29" s="62">
        <v>0</v>
      </c>
      <c r="H29" s="62">
        <f t="shared" si="6"/>
        <v>185.7</v>
      </c>
      <c r="I29" s="54" t="s">
        <v>104</v>
      </c>
      <c r="J29" s="81"/>
    </row>
    <row r="30" spans="1:10" s="29" customFormat="1" ht="21" customHeight="1" x14ac:dyDescent="0.25">
      <c r="A30" s="37"/>
      <c r="B30" s="38" t="s">
        <v>25</v>
      </c>
      <c r="C30" s="39">
        <f>SUM(C22)</f>
        <v>0</v>
      </c>
      <c r="D30" s="39">
        <f>SUM(D22)</f>
        <v>0</v>
      </c>
      <c r="E30" s="39">
        <f>SUM(E22)</f>
        <v>0</v>
      </c>
      <c r="F30" s="39">
        <f>SUM(F22:F29)</f>
        <v>1194.5</v>
      </c>
      <c r="G30" s="39">
        <f>SUM(G22:G29)</f>
        <v>0</v>
      </c>
      <c r="H30" s="39">
        <f>SUM(H22:H29)</f>
        <v>1194.5</v>
      </c>
      <c r="I30" s="45"/>
      <c r="J30" s="82"/>
    </row>
    <row r="31" spans="1:10" ht="21" customHeight="1" x14ac:dyDescent="0.25">
      <c r="A31" s="89">
        <v>5</v>
      </c>
      <c r="B31" s="103" t="s">
        <v>26</v>
      </c>
      <c r="C31" s="86">
        <v>0</v>
      </c>
      <c r="D31" s="89"/>
      <c r="E31" s="86">
        <f t="shared" si="2"/>
        <v>0</v>
      </c>
      <c r="F31" s="36"/>
      <c r="G31" s="36">
        <v>0</v>
      </c>
      <c r="H31" s="36">
        <f t="shared" si="0"/>
        <v>0</v>
      </c>
      <c r="I31" s="54"/>
      <c r="J31" s="71" t="s">
        <v>27</v>
      </c>
    </row>
    <row r="32" spans="1:10" ht="21" customHeight="1" x14ac:dyDescent="0.25">
      <c r="A32" s="90"/>
      <c r="B32" s="104"/>
      <c r="C32" s="87"/>
      <c r="D32" s="90"/>
      <c r="E32" s="87"/>
      <c r="F32" s="36"/>
      <c r="G32" s="36">
        <v>0</v>
      </c>
      <c r="H32" s="36">
        <f t="shared" ref="H32" si="7">F32+G32</f>
        <v>0</v>
      </c>
      <c r="I32" s="44"/>
      <c r="J32" s="72"/>
    </row>
    <row r="33" spans="1:10" s="29" customFormat="1" ht="21" customHeight="1" x14ac:dyDescent="0.25">
      <c r="A33" s="37"/>
      <c r="B33" s="38" t="s">
        <v>28</v>
      </c>
      <c r="C33" s="39">
        <f>SUM(C31)</f>
        <v>0</v>
      </c>
      <c r="D33" s="39">
        <f t="shared" ref="D33:E33" si="8">SUM(D31)</f>
        <v>0</v>
      </c>
      <c r="E33" s="39">
        <f t="shared" si="8"/>
        <v>0</v>
      </c>
      <c r="F33" s="39">
        <f>SUM(F31:F32)</f>
        <v>0</v>
      </c>
      <c r="G33" s="39">
        <f>SUM(G31:G32)</f>
        <v>0</v>
      </c>
      <c r="H33" s="39">
        <f t="shared" ref="H33" si="9">SUM(H31:H32)</f>
        <v>0</v>
      </c>
      <c r="I33" s="45"/>
      <c r="J33" s="73"/>
    </row>
    <row r="34" spans="1:10" ht="21" customHeight="1" x14ac:dyDescent="0.25">
      <c r="A34" s="95">
        <v>6</v>
      </c>
      <c r="B34" s="91" t="s">
        <v>29</v>
      </c>
      <c r="C34" s="85">
        <v>0</v>
      </c>
      <c r="D34" s="88"/>
      <c r="E34" s="85">
        <f t="shared" si="2"/>
        <v>0</v>
      </c>
      <c r="F34" s="36">
        <v>0</v>
      </c>
      <c r="G34" s="36">
        <v>0</v>
      </c>
      <c r="H34" s="36">
        <f t="shared" si="0"/>
        <v>0</v>
      </c>
      <c r="I34" s="44"/>
      <c r="J34" s="71" t="s">
        <v>30</v>
      </c>
    </row>
    <row r="35" spans="1:10" ht="21" customHeight="1" x14ac:dyDescent="0.25">
      <c r="A35" s="95"/>
      <c r="B35" s="91"/>
      <c r="C35" s="85"/>
      <c r="D35" s="88"/>
      <c r="E35" s="85"/>
      <c r="F35" s="36">
        <v>0</v>
      </c>
      <c r="G35" s="36">
        <v>0</v>
      </c>
      <c r="H35" s="36">
        <f t="shared" si="0"/>
        <v>0</v>
      </c>
      <c r="I35" s="44"/>
      <c r="J35" s="81"/>
    </row>
    <row r="36" spans="1:10" ht="21" customHeight="1" x14ac:dyDescent="0.25">
      <c r="A36" s="95"/>
      <c r="B36" s="91"/>
      <c r="C36" s="85"/>
      <c r="D36" s="88"/>
      <c r="E36" s="85"/>
      <c r="F36" s="36">
        <v>0</v>
      </c>
      <c r="G36" s="36">
        <v>0</v>
      </c>
      <c r="H36" s="36">
        <f t="shared" si="0"/>
        <v>0</v>
      </c>
      <c r="I36" s="44"/>
      <c r="J36" s="81"/>
    </row>
    <row r="37" spans="1:10" ht="21" customHeight="1" x14ac:dyDescent="0.25">
      <c r="A37" s="95"/>
      <c r="B37" s="91"/>
      <c r="C37" s="85"/>
      <c r="D37" s="88"/>
      <c r="E37" s="85"/>
      <c r="F37" s="36">
        <v>0</v>
      </c>
      <c r="G37" s="36">
        <v>0</v>
      </c>
      <c r="H37" s="36">
        <f t="shared" si="0"/>
        <v>0</v>
      </c>
      <c r="I37" s="44"/>
      <c r="J37" s="81"/>
    </row>
    <row r="38" spans="1:10" s="29" customFormat="1" ht="21" customHeight="1" x14ac:dyDescent="0.25">
      <c r="A38" s="37"/>
      <c r="B38" s="38" t="s">
        <v>31</v>
      </c>
      <c r="C38" s="39">
        <f>SUM(C34)</f>
        <v>0</v>
      </c>
      <c r="D38" s="39">
        <f t="shared" ref="D38:E38" si="10">SUM(D34)</f>
        <v>0</v>
      </c>
      <c r="E38" s="39">
        <f t="shared" si="10"/>
        <v>0</v>
      </c>
      <c r="F38" s="39">
        <f>SUM(F34:F37)</f>
        <v>0</v>
      </c>
      <c r="G38" s="39">
        <f t="shared" ref="G38:H38" si="11">SUM(G34:G37)</f>
        <v>0</v>
      </c>
      <c r="H38" s="39">
        <f t="shared" si="11"/>
        <v>0</v>
      </c>
      <c r="I38" s="45"/>
      <c r="J38" s="82"/>
    </row>
    <row r="39" spans="1:10" ht="21" customHeight="1" x14ac:dyDescent="0.25">
      <c r="A39" s="95">
        <v>7</v>
      </c>
      <c r="B39" s="91" t="s">
        <v>32</v>
      </c>
      <c r="C39" s="85">
        <v>0</v>
      </c>
      <c r="D39" s="88"/>
      <c r="E39" s="85">
        <f t="shared" si="2"/>
        <v>0</v>
      </c>
      <c r="F39" s="36">
        <v>0</v>
      </c>
      <c r="G39" s="36">
        <v>0</v>
      </c>
      <c r="H39" s="36">
        <f t="shared" si="0"/>
        <v>0</v>
      </c>
      <c r="I39" s="44"/>
      <c r="J39" s="74"/>
    </row>
    <row r="40" spans="1:10" ht="21" customHeight="1" x14ac:dyDescent="0.25">
      <c r="A40" s="95"/>
      <c r="B40" s="91"/>
      <c r="C40" s="85"/>
      <c r="D40" s="88"/>
      <c r="E40" s="85"/>
      <c r="F40" s="36">
        <v>0</v>
      </c>
      <c r="G40" s="36">
        <v>0</v>
      </c>
      <c r="H40" s="36">
        <f t="shared" si="0"/>
        <v>0</v>
      </c>
      <c r="I40" s="44"/>
      <c r="J40" s="75"/>
    </row>
    <row r="41" spans="1:10" ht="21" customHeight="1" x14ac:dyDescent="0.25">
      <c r="A41" s="95"/>
      <c r="B41" s="91"/>
      <c r="C41" s="85"/>
      <c r="D41" s="88"/>
      <c r="E41" s="85"/>
      <c r="F41" s="36">
        <v>0</v>
      </c>
      <c r="G41" s="36">
        <v>0</v>
      </c>
      <c r="H41" s="36">
        <f t="shared" si="0"/>
        <v>0</v>
      </c>
      <c r="I41" s="44"/>
      <c r="J41" s="75"/>
    </row>
    <row r="42" spans="1:10" ht="21" customHeight="1" x14ac:dyDescent="0.25">
      <c r="A42" s="95"/>
      <c r="B42" s="91"/>
      <c r="C42" s="85"/>
      <c r="D42" s="88"/>
      <c r="E42" s="85"/>
      <c r="F42" s="36">
        <v>0</v>
      </c>
      <c r="G42" s="36">
        <v>0</v>
      </c>
      <c r="H42" s="36">
        <f t="shared" si="0"/>
        <v>0</v>
      </c>
      <c r="I42" s="44"/>
      <c r="J42" s="75"/>
    </row>
    <row r="43" spans="1:10" s="29" customFormat="1" ht="21" customHeight="1" x14ac:dyDescent="0.25">
      <c r="A43" s="37"/>
      <c r="B43" s="38" t="s">
        <v>33</v>
      </c>
      <c r="C43" s="39">
        <f>SUM(C39)</f>
        <v>0</v>
      </c>
      <c r="D43" s="39">
        <f t="shared" ref="D43:E43" si="12">SUM(D39)</f>
        <v>0</v>
      </c>
      <c r="E43" s="39">
        <f t="shared" si="12"/>
        <v>0</v>
      </c>
      <c r="F43" s="39">
        <f>SUM(F39:F42)</f>
        <v>0</v>
      </c>
      <c r="G43" s="39">
        <f t="shared" ref="G43:H43" si="13">SUM(G39:G42)</f>
        <v>0</v>
      </c>
      <c r="H43" s="39">
        <f t="shared" si="13"/>
        <v>0</v>
      </c>
      <c r="I43" s="45"/>
      <c r="J43" s="76"/>
    </row>
    <row r="44" spans="1:10" ht="21" customHeight="1" x14ac:dyDescent="0.25">
      <c r="A44" s="95">
        <v>8</v>
      </c>
      <c r="B44" s="91" t="s">
        <v>34</v>
      </c>
      <c r="C44" s="85">
        <v>0</v>
      </c>
      <c r="D44" s="88"/>
      <c r="E44" s="85">
        <f t="shared" si="2"/>
        <v>0</v>
      </c>
      <c r="F44" s="36">
        <v>0</v>
      </c>
      <c r="G44" s="36">
        <v>0</v>
      </c>
      <c r="H44" s="36">
        <f t="shared" si="0"/>
        <v>0</v>
      </c>
      <c r="I44" s="44"/>
      <c r="J44" s="80" t="s">
        <v>35</v>
      </c>
    </row>
    <row r="45" spans="1:10" ht="21" customHeight="1" x14ac:dyDescent="0.25">
      <c r="A45" s="95"/>
      <c r="B45" s="91"/>
      <c r="C45" s="85"/>
      <c r="D45" s="88"/>
      <c r="E45" s="85"/>
      <c r="F45" s="36">
        <v>0</v>
      </c>
      <c r="G45" s="36">
        <v>0</v>
      </c>
      <c r="H45" s="36">
        <f t="shared" si="0"/>
        <v>0</v>
      </c>
      <c r="I45" s="44"/>
      <c r="J45" s="81"/>
    </row>
    <row r="46" spans="1:10" s="29" customFormat="1" ht="21" customHeight="1" x14ac:dyDescent="0.25">
      <c r="A46" s="37"/>
      <c r="B46" s="38" t="s">
        <v>36</v>
      </c>
      <c r="C46" s="39">
        <f>SUM(C44)</f>
        <v>0</v>
      </c>
      <c r="D46" s="39">
        <f t="shared" ref="D46:E46" si="14">SUM(D44)</f>
        <v>0</v>
      </c>
      <c r="E46" s="39">
        <f t="shared" si="14"/>
        <v>0</v>
      </c>
      <c r="F46" s="39">
        <f>SUM(F44:F45)</f>
        <v>0</v>
      </c>
      <c r="G46" s="39">
        <f t="shared" ref="G46:H46" si="15">SUM(G44:G45)</f>
        <v>0</v>
      </c>
      <c r="H46" s="39">
        <f t="shared" si="15"/>
        <v>0</v>
      </c>
      <c r="I46" s="45"/>
      <c r="J46" s="82"/>
    </row>
    <row r="47" spans="1:10" ht="21" customHeight="1" x14ac:dyDescent="0.25">
      <c r="A47" s="95">
        <v>9</v>
      </c>
      <c r="B47" s="91" t="s">
        <v>37</v>
      </c>
      <c r="C47" s="85">
        <v>0</v>
      </c>
      <c r="D47" s="88"/>
      <c r="E47" s="85">
        <f t="shared" si="2"/>
        <v>0</v>
      </c>
      <c r="F47" s="36">
        <v>0</v>
      </c>
      <c r="G47" s="36">
        <v>0</v>
      </c>
      <c r="H47" s="36">
        <f t="shared" si="0"/>
        <v>0</v>
      </c>
      <c r="I47" s="44"/>
      <c r="J47" s="71" t="s">
        <v>38</v>
      </c>
    </row>
    <row r="48" spans="1:10" ht="21" customHeight="1" x14ac:dyDescent="0.25">
      <c r="A48" s="95"/>
      <c r="B48" s="91"/>
      <c r="C48" s="85"/>
      <c r="D48" s="88"/>
      <c r="E48" s="85"/>
      <c r="F48" s="36">
        <v>0</v>
      </c>
      <c r="G48" s="36">
        <v>0</v>
      </c>
      <c r="H48" s="36">
        <f t="shared" si="0"/>
        <v>0</v>
      </c>
      <c r="I48" s="44"/>
      <c r="J48" s="72"/>
    </row>
    <row r="49" spans="1:10" ht="21" customHeight="1" x14ac:dyDescent="0.25">
      <c r="A49" s="95"/>
      <c r="B49" s="91"/>
      <c r="C49" s="85"/>
      <c r="D49" s="88"/>
      <c r="E49" s="85"/>
      <c r="F49" s="36">
        <v>0</v>
      </c>
      <c r="G49" s="36">
        <v>0</v>
      </c>
      <c r="H49" s="36">
        <f t="shared" si="0"/>
        <v>0</v>
      </c>
      <c r="I49" s="44"/>
      <c r="J49" s="72"/>
    </row>
    <row r="50" spans="1:10" s="29" customFormat="1" ht="21" customHeight="1" x14ac:dyDescent="0.25">
      <c r="A50" s="37"/>
      <c r="B50" s="38" t="s">
        <v>39</v>
      </c>
      <c r="C50" s="39">
        <f>SUM(C47)</f>
        <v>0</v>
      </c>
      <c r="D50" s="39">
        <f t="shared" ref="D50:E50" si="16">SUM(D47)</f>
        <v>0</v>
      </c>
      <c r="E50" s="39">
        <f t="shared" si="16"/>
        <v>0</v>
      </c>
      <c r="F50" s="39">
        <f>SUM(F47:F49)</f>
        <v>0</v>
      </c>
      <c r="G50" s="39">
        <f t="shared" ref="G50:H50" si="17">SUM(G47:G49)</f>
        <v>0</v>
      </c>
      <c r="H50" s="39">
        <f t="shared" si="17"/>
        <v>0</v>
      </c>
      <c r="I50" s="45"/>
      <c r="J50" s="73"/>
    </row>
    <row r="51" spans="1:10" ht="21" customHeight="1" x14ac:dyDescent="0.25">
      <c r="A51" s="89">
        <v>10</v>
      </c>
      <c r="B51" s="91" t="s">
        <v>40</v>
      </c>
      <c r="C51" s="85">
        <v>15000</v>
      </c>
      <c r="D51" s="88">
        <v>1</v>
      </c>
      <c r="E51" s="85">
        <f t="shared" si="2"/>
        <v>15000</v>
      </c>
      <c r="F51" s="36">
        <v>490.82</v>
      </c>
      <c r="G51" s="36">
        <v>0</v>
      </c>
      <c r="H51" s="36">
        <f t="shared" si="0"/>
        <v>490.82</v>
      </c>
      <c r="I51" s="54" t="s">
        <v>79</v>
      </c>
      <c r="J51" s="74"/>
    </row>
    <row r="52" spans="1:10" ht="21" customHeight="1" x14ac:dyDescent="0.25">
      <c r="A52" s="96"/>
      <c r="B52" s="91"/>
      <c r="C52" s="85"/>
      <c r="D52" s="88"/>
      <c r="E52" s="85"/>
      <c r="F52" s="36">
        <v>357.1</v>
      </c>
      <c r="G52" s="36">
        <v>0</v>
      </c>
      <c r="H52" s="36">
        <f t="shared" ref="H52:H72" si="18">F52+G52</f>
        <v>357.1</v>
      </c>
      <c r="I52" s="54" t="s">
        <v>80</v>
      </c>
      <c r="J52" s="75"/>
    </row>
    <row r="53" spans="1:10" ht="21" customHeight="1" x14ac:dyDescent="0.25">
      <c r="A53" s="96"/>
      <c r="B53" s="91"/>
      <c r="C53" s="85"/>
      <c r="D53" s="88"/>
      <c r="E53" s="85"/>
      <c r="F53" s="36">
        <v>9.6999999999999993</v>
      </c>
      <c r="G53" s="36">
        <v>0</v>
      </c>
      <c r="H53" s="36">
        <f t="shared" si="18"/>
        <v>9.6999999999999993</v>
      </c>
      <c r="I53" s="54" t="s">
        <v>79</v>
      </c>
      <c r="J53" s="75"/>
    </row>
    <row r="54" spans="1:10" ht="21" customHeight="1" x14ac:dyDescent="0.25">
      <c r="A54" s="96"/>
      <c r="B54" s="91"/>
      <c r="C54" s="85"/>
      <c r="D54" s="88"/>
      <c r="E54" s="85"/>
      <c r="F54" s="36">
        <v>457.6</v>
      </c>
      <c r="G54" s="36">
        <v>0</v>
      </c>
      <c r="H54" s="36">
        <f t="shared" si="18"/>
        <v>457.6</v>
      </c>
      <c r="I54" s="54" t="s">
        <v>81</v>
      </c>
      <c r="J54" s="75"/>
    </row>
    <row r="55" spans="1:10" ht="21" customHeight="1" x14ac:dyDescent="0.25">
      <c r="A55" s="96"/>
      <c r="B55" s="91"/>
      <c r="C55" s="85"/>
      <c r="D55" s="88"/>
      <c r="E55" s="85"/>
      <c r="F55" s="36">
        <v>267</v>
      </c>
      <c r="G55" s="36">
        <v>0</v>
      </c>
      <c r="H55" s="36">
        <f t="shared" si="18"/>
        <v>267</v>
      </c>
      <c r="I55" s="54" t="s">
        <v>82</v>
      </c>
      <c r="J55" s="75"/>
    </row>
    <row r="56" spans="1:10" ht="21" customHeight="1" x14ac:dyDescent="0.25">
      <c r="A56" s="96"/>
      <c r="B56" s="91"/>
      <c r="C56" s="85"/>
      <c r="D56" s="88"/>
      <c r="E56" s="85"/>
      <c r="F56" s="62">
        <v>107.23</v>
      </c>
      <c r="G56" s="62">
        <v>0</v>
      </c>
      <c r="H56" s="62">
        <v>107.23</v>
      </c>
      <c r="I56" s="54" t="s">
        <v>83</v>
      </c>
      <c r="J56" s="75"/>
    </row>
    <row r="57" spans="1:10" ht="21" customHeight="1" x14ac:dyDescent="0.25">
      <c r="A57" s="96"/>
      <c r="B57" s="91"/>
      <c r="C57" s="85"/>
      <c r="D57" s="88"/>
      <c r="E57" s="85"/>
      <c r="F57" s="62">
        <v>70</v>
      </c>
      <c r="G57" s="62">
        <v>0</v>
      </c>
      <c r="H57" s="62">
        <f t="shared" si="18"/>
        <v>70</v>
      </c>
      <c r="I57" s="54" t="s">
        <v>87</v>
      </c>
      <c r="J57" s="75"/>
    </row>
    <row r="58" spans="1:10" ht="21" customHeight="1" x14ac:dyDescent="0.25">
      <c r="A58" s="96"/>
      <c r="B58" s="91"/>
      <c r="C58" s="85"/>
      <c r="D58" s="88"/>
      <c r="E58" s="85"/>
      <c r="F58" s="62">
        <v>43</v>
      </c>
      <c r="G58" s="62">
        <v>0</v>
      </c>
      <c r="H58" s="62">
        <f t="shared" si="18"/>
        <v>43</v>
      </c>
      <c r="I58" s="54" t="s">
        <v>88</v>
      </c>
      <c r="J58" s="75"/>
    </row>
    <row r="59" spans="1:10" ht="21" customHeight="1" x14ac:dyDescent="0.25">
      <c r="A59" s="96"/>
      <c r="B59" s="91"/>
      <c r="C59" s="85"/>
      <c r="D59" s="88"/>
      <c r="E59" s="85"/>
      <c r="F59" s="62">
        <v>223.8</v>
      </c>
      <c r="G59" s="62">
        <v>0</v>
      </c>
      <c r="H59" s="62">
        <v>38.130000000000003</v>
      </c>
      <c r="I59" s="54" t="s">
        <v>89</v>
      </c>
      <c r="J59" s="75"/>
    </row>
    <row r="60" spans="1:10" ht="21" customHeight="1" x14ac:dyDescent="0.25">
      <c r="A60" s="96"/>
      <c r="B60" s="91"/>
      <c r="C60" s="85"/>
      <c r="D60" s="88"/>
      <c r="E60" s="85"/>
      <c r="F60" s="62">
        <v>368</v>
      </c>
      <c r="G60" s="62">
        <v>0</v>
      </c>
      <c r="H60" s="62">
        <v>92.75</v>
      </c>
      <c r="I60" s="54" t="s">
        <v>90</v>
      </c>
      <c r="J60" s="75"/>
    </row>
    <row r="61" spans="1:10" ht="21" customHeight="1" x14ac:dyDescent="0.25">
      <c r="A61" s="96"/>
      <c r="B61" s="91"/>
      <c r="C61" s="85"/>
      <c r="D61" s="88"/>
      <c r="E61" s="85"/>
      <c r="F61" s="62">
        <v>278.39999999999998</v>
      </c>
      <c r="G61" s="62">
        <v>0</v>
      </c>
      <c r="H61" s="62">
        <f t="shared" si="18"/>
        <v>278.39999999999998</v>
      </c>
      <c r="I61" s="54" t="s">
        <v>91</v>
      </c>
      <c r="J61" s="75"/>
    </row>
    <row r="62" spans="1:10" ht="21" customHeight="1" x14ac:dyDescent="0.25">
      <c r="A62" s="96"/>
      <c r="B62" s="91"/>
      <c r="C62" s="85"/>
      <c r="D62" s="88"/>
      <c r="E62" s="85"/>
      <c r="F62" s="62">
        <v>483</v>
      </c>
      <c r="G62" s="62">
        <v>0</v>
      </c>
      <c r="H62" s="62">
        <f t="shared" si="18"/>
        <v>483</v>
      </c>
      <c r="I62" s="54" t="s">
        <v>92</v>
      </c>
      <c r="J62" s="75"/>
    </row>
    <row r="63" spans="1:10" ht="21" customHeight="1" x14ac:dyDescent="0.25">
      <c r="A63" s="96"/>
      <c r="B63" s="91"/>
      <c r="C63" s="85"/>
      <c r="D63" s="88"/>
      <c r="E63" s="85"/>
      <c r="F63" s="62">
        <v>2520</v>
      </c>
      <c r="G63" s="62">
        <v>0</v>
      </c>
      <c r="H63" s="62">
        <f t="shared" ref="H63:H71" si="19">F63+G63</f>
        <v>2520</v>
      </c>
      <c r="I63" s="54" t="s">
        <v>93</v>
      </c>
      <c r="J63" s="75"/>
    </row>
    <row r="64" spans="1:10" ht="21" customHeight="1" x14ac:dyDescent="0.25">
      <c r="A64" s="96"/>
      <c r="B64" s="91"/>
      <c r="C64" s="85"/>
      <c r="D64" s="88"/>
      <c r="E64" s="85"/>
      <c r="F64" s="62">
        <v>178.47</v>
      </c>
      <c r="G64" s="62">
        <v>0</v>
      </c>
      <c r="H64" s="62">
        <f t="shared" si="19"/>
        <v>178.47</v>
      </c>
      <c r="I64" s="54" t="s">
        <v>94</v>
      </c>
      <c r="J64" s="75"/>
    </row>
    <row r="65" spans="1:10" ht="21" customHeight="1" x14ac:dyDescent="0.25">
      <c r="A65" s="96"/>
      <c r="B65" s="91"/>
      <c r="C65" s="85"/>
      <c r="D65" s="88"/>
      <c r="E65" s="85"/>
      <c r="F65" s="62">
        <v>39.799999999999997</v>
      </c>
      <c r="G65" s="62">
        <v>0</v>
      </c>
      <c r="H65" s="62">
        <f t="shared" si="19"/>
        <v>39.799999999999997</v>
      </c>
      <c r="I65" s="54" t="s">
        <v>95</v>
      </c>
      <c r="J65" s="75"/>
    </row>
    <row r="66" spans="1:10" ht="21" customHeight="1" x14ac:dyDescent="0.25">
      <c r="A66" s="96"/>
      <c r="B66" s="91"/>
      <c r="C66" s="85"/>
      <c r="D66" s="88"/>
      <c r="E66" s="85"/>
      <c r="F66" s="62">
        <v>60.9</v>
      </c>
      <c r="G66" s="62">
        <v>0</v>
      </c>
      <c r="H66" s="62">
        <f t="shared" si="19"/>
        <v>60.9</v>
      </c>
      <c r="I66" s="54" t="s">
        <v>96</v>
      </c>
      <c r="J66" s="75"/>
    </row>
    <row r="67" spans="1:10" ht="21" customHeight="1" x14ac:dyDescent="0.25">
      <c r="A67" s="96"/>
      <c r="B67" s="91"/>
      <c r="C67" s="85"/>
      <c r="D67" s="88"/>
      <c r="E67" s="85"/>
      <c r="F67" s="62">
        <v>71.900000000000006</v>
      </c>
      <c r="G67" s="62">
        <v>0</v>
      </c>
      <c r="H67" s="62">
        <f t="shared" si="19"/>
        <v>71.900000000000006</v>
      </c>
      <c r="I67" s="54" t="s">
        <v>96</v>
      </c>
      <c r="J67" s="75"/>
    </row>
    <row r="68" spans="1:10" ht="21" customHeight="1" x14ac:dyDescent="0.25">
      <c r="A68" s="96"/>
      <c r="B68" s="91"/>
      <c r="C68" s="85"/>
      <c r="D68" s="88"/>
      <c r="E68" s="85"/>
      <c r="F68" s="62">
        <v>176</v>
      </c>
      <c r="G68" s="62">
        <v>0</v>
      </c>
      <c r="H68" s="62">
        <f t="shared" si="19"/>
        <v>176</v>
      </c>
      <c r="I68" s="54" t="s">
        <v>97</v>
      </c>
      <c r="J68" s="75"/>
    </row>
    <row r="69" spans="1:10" ht="21" customHeight="1" x14ac:dyDescent="0.25">
      <c r="A69" s="96"/>
      <c r="B69" s="91"/>
      <c r="C69" s="85"/>
      <c r="D69" s="88"/>
      <c r="E69" s="85"/>
      <c r="F69" s="62">
        <v>228.4</v>
      </c>
      <c r="G69" s="62">
        <v>0</v>
      </c>
      <c r="H69" s="62">
        <f t="shared" si="19"/>
        <v>228.4</v>
      </c>
      <c r="I69" s="54" t="s">
        <v>98</v>
      </c>
      <c r="J69" s="75"/>
    </row>
    <row r="70" spans="1:10" ht="21" customHeight="1" x14ac:dyDescent="0.25">
      <c r="A70" s="96"/>
      <c r="B70" s="91"/>
      <c r="C70" s="85"/>
      <c r="D70" s="88"/>
      <c r="E70" s="85"/>
      <c r="F70" s="68">
        <v>432</v>
      </c>
      <c r="G70" s="68">
        <v>0</v>
      </c>
      <c r="H70" s="68">
        <v>432</v>
      </c>
      <c r="I70" s="54" t="s">
        <v>103</v>
      </c>
      <c r="J70" s="75"/>
    </row>
    <row r="71" spans="1:10" ht="21" customHeight="1" x14ac:dyDescent="0.25">
      <c r="A71" s="96"/>
      <c r="B71" s="91"/>
      <c r="C71" s="85"/>
      <c r="D71" s="88"/>
      <c r="E71" s="85"/>
      <c r="F71" s="62">
        <v>801</v>
      </c>
      <c r="G71" s="62">
        <v>0</v>
      </c>
      <c r="H71" s="62">
        <f t="shared" si="19"/>
        <v>801</v>
      </c>
      <c r="I71" s="54" t="s">
        <v>99</v>
      </c>
      <c r="J71" s="75"/>
    </row>
    <row r="72" spans="1:10" ht="21" customHeight="1" x14ac:dyDescent="0.25">
      <c r="A72" s="90"/>
      <c r="B72" s="91"/>
      <c r="C72" s="85"/>
      <c r="D72" s="88"/>
      <c r="E72" s="85"/>
      <c r="F72" s="36">
        <v>250</v>
      </c>
      <c r="G72" s="62">
        <v>0</v>
      </c>
      <c r="H72" s="36">
        <f t="shared" si="18"/>
        <v>250</v>
      </c>
      <c r="I72" s="54" t="s">
        <v>102</v>
      </c>
      <c r="J72" s="75"/>
    </row>
    <row r="73" spans="1:10" s="29" customFormat="1" ht="21" customHeight="1" x14ac:dyDescent="0.25">
      <c r="A73" s="37"/>
      <c r="B73" s="38" t="s">
        <v>41</v>
      </c>
      <c r="C73" s="39">
        <f>SUM(C51)</f>
        <v>15000</v>
      </c>
      <c r="D73" s="39">
        <f>SUM(D51)</f>
        <v>1</v>
      </c>
      <c r="E73" s="39">
        <f>SUM(E51)</f>
        <v>15000</v>
      </c>
      <c r="F73" s="39">
        <f>SUM(F51:F72)</f>
        <v>7914.119999999999</v>
      </c>
      <c r="G73" s="39">
        <f>SUM(G51:G72)</f>
        <v>0</v>
      </c>
      <c r="H73" s="39">
        <f>SUM(H51:H72)</f>
        <v>7453.2</v>
      </c>
      <c r="I73" s="45"/>
      <c r="J73" s="76"/>
    </row>
    <row r="74" spans="1:10" ht="21" customHeight="1" x14ac:dyDescent="0.25">
      <c r="A74" s="37"/>
      <c r="B74" s="38" t="s">
        <v>42</v>
      </c>
      <c r="C74" s="39">
        <f t="shared" ref="C74:G74" si="20">SUM(C73,C50,C46,C43,C38,C33,C30,C21,C16,C13)</f>
        <v>20000</v>
      </c>
      <c r="D74" s="39">
        <f t="shared" si="20"/>
        <v>2</v>
      </c>
      <c r="E74" s="39">
        <f t="shared" si="20"/>
        <v>20000</v>
      </c>
      <c r="F74" s="39">
        <f t="shared" si="20"/>
        <v>9408.619999999999</v>
      </c>
      <c r="G74" s="39">
        <f t="shared" si="20"/>
        <v>0</v>
      </c>
      <c r="H74" s="39">
        <f>SUM(H73,H50,H46,H43,H38,H33,H30,H21,H16,H13)</f>
        <v>8947.7000000000007</v>
      </c>
      <c r="I74" s="45"/>
      <c r="J74" s="46"/>
    </row>
    <row r="78" spans="1:10" ht="21" customHeight="1" x14ac:dyDescent="0.25">
      <c r="A78" s="100" t="s">
        <v>43</v>
      </c>
      <c r="B78" s="101"/>
      <c r="C78" s="102" t="s">
        <v>44</v>
      </c>
      <c r="D78" s="102"/>
      <c r="E78" s="102" t="s">
        <v>45</v>
      </c>
      <c r="F78" s="102"/>
      <c r="G78" s="102" t="s">
        <v>46</v>
      </c>
      <c r="H78" s="102"/>
      <c r="I78" s="47" t="s">
        <v>47</v>
      </c>
    </row>
    <row r="79" spans="1:10" ht="21" customHeight="1" x14ac:dyDescent="0.25">
      <c r="A79" s="92">
        <f>E74</f>
        <v>20000</v>
      </c>
      <c r="B79" s="93"/>
      <c r="C79" s="93">
        <f>H74</f>
        <v>8947.7000000000007</v>
      </c>
      <c r="D79" s="93"/>
      <c r="E79" s="93">
        <f>F74</f>
        <v>9408.619999999999</v>
      </c>
      <c r="F79" s="93"/>
      <c r="G79" s="93">
        <f>G74</f>
        <v>0</v>
      </c>
      <c r="H79" s="93"/>
      <c r="I79" s="48">
        <f>A79-C79</f>
        <v>11052.3</v>
      </c>
    </row>
    <row r="81" spans="1:9" ht="21" customHeight="1" x14ac:dyDescent="0.25">
      <c r="A81" s="40" t="s">
        <v>48</v>
      </c>
      <c r="B81" s="41"/>
      <c r="C81" s="42" t="s">
        <v>49</v>
      </c>
      <c r="D81" s="40"/>
      <c r="E81" s="40" t="s">
        <v>50</v>
      </c>
      <c r="F81" s="40"/>
      <c r="G81" s="40" t="s">
        <v>51</v>
      </c>
      <c r="H81" s="40"/>
      <c r="I81" s="41"/>
    </row>
  </sheetData>
  <mergeCells count="76">
    <mergeCell ref="C2:H2"/>
    <mergeCell ref="C6:E6"/>
    <mergeCell ref="F6:I6"/>
    <mergeCell ref="A78:B78"/>
    <mergeCell ref="C78:D78"/>
    <mergeCell ref="E78:F78"/>
    <mergeCell ref="G78:H78"/>
    <mergeCell ref="B8:B12"/>
    <mergeCell ref="B14:B15"/>
    <mergeCell ref="B17:B20"/>
    <mergeCell ref="B22:B29"/>
    <mergeCell ref="B31:B32"/>
    <mergeCell ref="B34:B37"/>
    <mergeCell ref="B39:B42"/>
    <mergeCell ref="B44:B45"/>
    <mergeCell ref="B47:B49"/>
    <mergeCell ref="A79:B79"/>
    <mergeCell ref="C79:D79"/>
    <mergeCell ref="E79:F79"/>
    <mergeCell ref="G79:H79"/>
    <mergeCell ref="A6:A7"/>
    <mergeCell ref="A8:A12"/>
    <mergeCell ref="A14:A15"/>
    <mergeCell ref="A17:A20"/>
    <mergeCell ref="A22:A29"/>
    <mergeCell ref="A31:A32"/>
    <mergeCell ref="A34:A37"/>
    <mergeCell ref="A39:A42"/>
    <mergeCell ref="A44:A45"/>
    <mergeCell ref="A47:A49"/>
    <mergeCell ref="A51:A72"/>
    <mergeCell ref="B6:B7"/>
    <mergeCell ref="B51:B72"/>
    <mergeCell ref="C8:C12"/>
    <mergeCell ref="C14:C15"/>
    <mergeCell ref="C17:C20"/>
    <mergeCell ref="C22:C29"/>
    <mergeCell ref="C31:C32"/>
    <mergeCell ref="C34:C37"/>
    <mergeCell ref="C39:C42"/>
    <mergeCell ref="C44:C45"/>
    <mergeCell ref="C47:C49"/>
    <mergeCell ref="C51:C72"/>
    <mergeCell ref="D8:D12"/>
    <mergeCell ref="D14:D15"/>
    <mergeCell ref="D17:D20"/>
    <mergeCell ref="D22:D29"/>
    <mergeCell ref="D31:D32"/>
    <mergeCell ref="D34:D37"/>
    <mergeCell ref="D39:D42"/>
    <mergeCell ref="D44:D45"/>
    <mergeCell ref="D47:D49"/>
    <mergeCell ref="D51:D72"/>
    <mergeCell ref="E8:E12"/>
    <mergeCell ref="E14:E15"/>
    <mergeCell ref="E17:E20"/>
    <mergeCell ref="E22:E29"/>
    <mergeCell ref="E31:E32"/>
    <mergeCell ref="E34:E37"/>
    <mergeCell ref="E39:E42"/>
    <mergeCell ref="E44:E45"/>
    <mergeCell ref="E47:E49"/>
    <mergeCell ref="E51:E72"/>
    <mergeCell ref="J47:J50"/>
    <mergeCell ref="J51:J73"/>
    <mergeCell ref="H4:I5"/>
    <mergeCell ref="J22:J30"/>
    <mergeCell ref="J31:J33"/>
    <mergeCell ref="J34:J38"/>
    <mergeCell ref="J39:J43"/>
    <mergeCell ref="J44:J46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4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6"/>
  <sheetViews>
    <sheetView topLeftCell="A4" zoomScale="80" zoomScaleNormal="80" workbookViewId="0">
      <selection activeCell="P17" sqref="P17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32.816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97" t="s">
        <v>52</v>
      </c>
      <c r="C3" s="97"/>
      <c r="D3" s="97"/>
      <c r="E3" s="97"/>
      <c r="F3" s="97"/>
      <c r="G3" s="97"/>
      <c r="H3" s="97"/>
      <c r="I3" s="97"/>
      <c r="J3" s="97"/>
      <c r="K3" s="97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53</v>
      </c>
      <c r="E5" s="5"/>
      <c r="F5" s="125" t="s">
        <v>73</v>
      </c>
      <c r="G5" s="126"/>
      <c r="H5" s="5" t="s">
        <v>54</v>
      </c>
      <c r="I5" s="4"/>
      <c r="J5" s="127" t="s">
        <v>71</v>
      </c>
      <c r="K5" s="128"/>
    </row>
    <row r="6" spans="2:11" ht="20.149999999999999" customHeight="1" x14ac:dyDescent="0.25">
      <c r="B6" s="6"/>
      <c r="C6" s="7"/>
      <c r="D6" s="8" t="s">
        <v>55</v>
      </c>
      <c r="E6" s="8"/>
      <c r="F6" s="117" t="s">
        <v>75</v>
      </c>
      <c r="G6" s="118"/>
      <c r="H6" s="8" t="s">
        <v>56</v>
      </c>
      <c r="I6" s="7"/>
      <c r="J6" s="129" t="s">
        <v>72</v>
      </c>
      <c r="K6" s="130"/>
    </row>
    <row r="7" spans="2:11" ht="20.149999999999999" customHeight="1" x14ac:dyDescent="0.25">
      <c r="B7" s="6"/>
      <c r="C7" s="7"/>
      <c r="D7" s="8" t="s">
        <v>57</v>
      </c>
      <c r="E7" s="8"/>
      <c r="F7" s="117" t="s">
        <v>77</v>
      </c>
      <c r="G7" s="118"/>
      <c r="H7" s="8" t="s">
        <v>58</v>
      </c>
      <c r="I7" s="22"/>
      <c r="J7" s="119" t="s">
        <v>76</v>
      </c>
      <c r="K7" s="120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59</v>
      </c>
      <c r="I8" s="23"/>
      <c r="J8" s="121" t="s">
        <v>74</v>
      </c>
      <c r="K8" s="122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123" t="s">
        <v>2</v>
      </c>
      <c r="C10" s="124"/>
      <c r="D10" s="14" t="s">
        <v>60</v>
      </c>
      <c r="E10" s="112" t="s">
        <v>61</v>
      </c>
      <c r="F10" s="114"/>
      <c r="G10" s="16" t="s">
        <v>62</v>
      </c>
      <c r="H10" s="15" t="s">
        <v>63</v>
      </c>
      <c r="I10" s="112" t="s">
        <v>64</v>
      </c>
      <c r="J10" s="114"/>
      <c r="K10" s="16" t="s">
        <v>65</v>
      </c>
    </row>
    <row r="11" spans="2:11" ht="20.149999999999999" customHeight="1" x14ac:dyDescent="0.25">
      <c r="B11" s="66"/>
      <c r="C11" s="67"/>
      <c r="D11" s="60"/>
      <c r="E11" s="64"/>
      <c r="F11" s="65" t="s">
        <v>101</v>
      </c>
      <c r="G11" s="63">
        <v>360</v>
      </c>
      <c r="H11" s="65">
        <v>360</v>
      </c>
      <c r="I11" s="64"/>
      <c r="J11" s="65"/>
      <c r="K11" s="63"/>
    </row>
    <row r="12" spans="2:11" ht="20.149999999999999" customHeight="1" x14ac:dyDescent="0.25">
      <c r="B12" s="66"/>
      <c r="C12" s="67"/>
      <c r="D12" s="60"/>
      <c r="E12" s="105" t="s">
        <v>66</v>
      </c>
      <c r="F12" s="106"/>
      <c r="G12" s="63">
        <v>112.6</v>
      </c>
      <c r="H12" s="65">
        <v>112.6</v>
      </c>
      <c r="I12" s="64"/>
      <c r="J12" s="65"/>
      <c r="K12" s="61"/>
    </row>
    <row r="13" spans="2:11" ht="20.149999999999999" customHeight="1" x14ac:dyDescent="0.25">
      <c r="B13" s="66"/>
      <c r="C13" s="67"/>
      <c r="D13" s="60"/>
      <c r="E13" s="105" t="s">
        <v>66</v>
      </c>
      <c r="F13" s="106"/>
      <c r="G13" s="63">
        <v>63</v>
      </c>
      <c r="H13" s="65">
        <v>63</v>
      </c>
      <c r="I13" s="64"/>
      <c r="J13" s="65"/>
      <c r="K13" s="61"/>
    </row>
    <row r="14" spans="2:11" ht="20.149999999999999" customHeight="1" x14ac:dyDescent="0.25">
      <c r="B14" s="105"/>
      <c r="C14" s="106"/>
      <c r="D14" s="107"/>
      <c r="E14" s="105" t="s">
        <v>66</v>
      </c>
      <c r="F14" s="106"/>
      <c r="G14" s="19">
        <v>37</v>
      </c>
      <c r="H14" s="19">
        <v>37</v>
      </c>
      <c r="I14" s="24"/>
      <c r="J14" s="25"/>
      <c r="K14" s="49"/>
    </row>
    <row r="15" spans="2:11" ht="20.149999999999999" customHeight="1" x14ac:dyDescent="0.25">
      <c r="B15" s="105"/>
      <c r="C15" s="106"/>
      <c r="D15" s="107"/>
      <c r="E15" s="105" t="s">
        <v>66</v>
      </c>
      <c r="F15" s="106"/>
      <c r="G15" s="19">
        <v>150</v>
      </c>
      <c r="H15" s="19">
        <v>150</v>
      </c>
      <c r="I15" s="108"/>
      <c r="J15" s="109"/>
      <c r="K15" s="49"/>
    </row>
    <row r="16" spans="2:11" ht="20.149999999999999" customHeight="1" x14ac:dyDescent="0.25">
      <c r="B16" s="50"/>
      <c r="C16" s="51"/>
      <c r="D16" s="107"/>
      <c r="E16" s="105" t="s">
        <v>66</v>
      </c>
      <c r="F16" s="106"/>
      <c r="G16" s="19">
        <v>8</v>
      </c>
      <c r="H16" s="19">
        <v>8</v>
      </c>
      <c r="I16" s="52"/>
      <c r="J16" s="53"/>
      <c r="K16" s="49"/>
    </row>
    <row r="17" spans="2:11" ht="20.149999999999999" customHeight="1" x14ac:dyDescent="0.25">
      <c r="B17" s="17"/>
      <c r="C17" s="18"/>
      <c r="D17" s="107"/>
      <c r="E17" s="105" t="s">
        <v>66</v>
      </c>
      <c r="F17" s="106"/>
      <c r="G17" s="19">
        <v>60</v>
      </c>
      <c r="H17" s="19">
        <v>60</v>
      </c>
      <c r="I17" s="24"/>
      <c r="J17" s="25"/>
      <c r="K17" s="49"/>
    </row>
    <row r="18" spans="2:11" ht="20.149999999999999" customHeight="1" x14ac:dyDescent="0.25">
      <c r="B18" s="17"/>
      <c r="C18" s="18"/>
      <c r="D18" s="107"/>
      <c r="E18" s="105" t="s">
        <v>66</v>
      </c>
      <c r="F18" s="106"/>
      <c r="G18" s="19">
        <v>171</v>
      </c>
      <c r="H18" s="55">
        <v>171</v>
      </c>
      <c r="I18" s="24"/>
      <c r="J18" s="25"/>
      <c r="K18" s="49"/>
    </row>
    <row r="19" spans="2:11" ht="20.149999999999999" customHeight="1" x14ac:dyDescent="0.25">
      <c r="B19" s="17"/>
      <c r="C19" s="18"/>
      <c r="D19" s="107"/>
      <c r="E19" s="105" t="s">
        <v>66</v>
      </c>
      <c r="F19" s="106"/>
      <c r="G19" s="19">
        <v>70</v>
      </c>
      <c r="H19" s="19">
        <v>70</v>
      </c>
      <c r="I19" s="108"/>
      <c r="J19" s="109"/>
      <c r="K19" s="49"/>
    </row>
    <row r="20" spans="2:11" ht="20.149999999999999" customHeight="1" x14ac:dyDescent="0.25">
      <c r="B20" s="56"/>
      <c r="C20" s="57"/>
      <c r="D20" s="107"/>
      <c r="E20" s="105" t="s">
        <v>66</v>
      </c>
      <c r="F20" s="106"/>
      <c r="G20" s="19">
        <v>74</v>
      </c>
      <c r="H20" s="19">
        <v>74</v>
      </c>
      <c r="I20" s="58"/>
      <c r="J20" s="59"/>
      <c r="K20" s="49"/>
    </row>
    <row r="21" spans="2:11" ht="20.149999999999999" customHeight="1" x14ac:dyDescent="0.25">
      <c r="B21" s="112" t="s">
        <v>42</v>
      </c>
      <c r="C21" s="113"/>
      <c r="D21" s="113"/>
      <c r="E21" s="113"/>
      <c r="F21" s="114"/>
      <c r="G21" s="20">
        <f>SUM(G11:G20)</f>
        <v>1105.5999999999999</v>
      </c>
      <c r="H21" s="20">
        <f>SUM(H11:H20)</f>
        <v>1105.5999999999999</v>
      </c>
      <c r="I21" s="115">
        <f>SUM(I12:J20)</f>
        <v>0</v>
      </c>
      <c r="J21" s="116"/>
      <c r="K21" s="26"/>
    </row>
    <row r="22" spans="2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27"/>
      <c r="K22" s="13"/>
    </row>
    <row r="23" spans="2:11" ht="20.149999999999999" customHeight="1" x14ac:dyDescent="0.25">
      <c r="B23" s="110" t="s">
        <v>63</v>
      </c>
      <c r="C23" s="110"/>
      <c r="D23" s="110"/>
      <c r="E23" s="110"/>
      <c r="F23" s="110"/>
      <c r="G23" s="110" t="s">
        <v>67</v>
      </c>
      <c r="H23" s="110"/>
      <c r="I23" s="110"/>
      <c r="J23" s="110"/>
      <c r="K23" s="16" t="s">
        <v>68</v>
      </c>
    </row>
    <row r="24" spans="2:11" ht="20.149999999999999" customHeight="1" x14ac:dyDescent="0.25">
      <c r="B24" s="111">
        <f>H21</f>
        <v>1105.5999999999999</v>
      </c>
      <c r="C24" s="111"/>
      <c r="D24" s="111"/>
      <c r="E24" s="111"/>
      <c r="F24" s="111"/>
      <c r="G24" s="111">
        <f>I21</f>
        <v>0</v>
      </c>
      <c r="H24" s="111"/>
      <c r="I24" s="111"/>
      <c r="J24" s="111"/>
      <c r="K24" s="28">
        <f>SUM(B24:J24)</f>
        <v>1105.5999999999999</v>
      </c>
    </row>
    <row r="25" spans="2:11" ht="20.149999999999999" customHeight="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ht="20.149999999999999" customHeight="1" x14ac:dyDescent="0.25">
      <c r="B26" s="13" t="s">
        <v>69</v>
      </c>
      <c r="C26" s="13"/>
      <c r="D26" s="13"/>
      <c r="E26" s="13"/>
      <c r="F26" s="13" t="s">
        <v>49</v>
      </c>
      <c r="G26" s="13" t="s">
        <v>70</v>
      </c>
      <c r="H26" s="13"/>
      <c r="I26" s="13"/>
      <c r="J26" s="13" t="s">
        <v>51</v>
      </c>
      <c r="K26" s="13"/>
    </row>
  </sheetData>
  <mergeCells count="3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3:F23"/>
    <mergeCell ref="G23:J23"/>
    <mergeCell ref="B24:F24"/>
    <mergeCell ref="G24:J24"/>
    <mergeCell ref="B21:F21"/>
    <mergeCell ref="I21:J21"/>
    <mergeCell ref="I15:J15"/>
    <mergeCell ref="E19:F19"/>
    <mergeCell ref="I19:J19"/>
    <mergeCell ref="E17:F17"/>
    <mergeCell ref="E16:F16"/>
    <mergeCell ref="E15:F15"/>
    <mergeCell ref="E18:F18"/>
    <mergeCell ref="E12:F12"/>
    <mergeCell ref="E13:F13"/>
    <mergeCell ref="B14:C14"/>
    <mergeCell ref="B15:C15"/>
    <mergeCell ref="D14:D20"/>
    <mergeCell ref="E14:F14"/>
    <mergeCell ref="E20:F20"/>
  </mergeCells>
  <phoneticPr fontId="14" type="noConversion"/>
  <pageMargins left="0.69930555555555596" right="0.69930555555555596" top="0.75" bottom="0.75" header="0.3" footer="0.3"/>
  <pageSetup paperSize="9" scale="8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2026-03-13T08:55:10Z</cp:lastPrinted>
  <dcterms:created xsi:type="dcterms:W3CDTF">2014-04-15T08:52:00Z</dcterms:created>
  <dcterms:modified xsi:type="dcterms:W3CDTF">2026-03-13T09:02:43Z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