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86170\Desktop\"/>
    </mc:Choice>
  </mc:AlternateContent>
  <xr:revisionPtr revIDLastSave="0" documentId="13_ncr:1_{B94045A0-12D7-427F-B2F3-4EBBCC78A3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</sheets>
  <calcPr calcId="191029" iterateDelta="1E-10"/>
</workbook>
</file>

<file path=xl/calcChain.xml><?xml version="1.0" encoding="utf-8"?>
<calcChain xmlns="http://schemas.openxmlformats.org/spreadsheetml/2006/main">
  <c r="F26" i="3" l="1"/>
  <c r="H25" i="3"/>
  <c r="H32" i="3"/>
  <c r="H28" i="3"/>
  <c r="H29" i="3"/>
  <c r="H30" i="3"/>
  <c r="H31" i="3"/>
  <c r="H33" i="3"/>
  <c r="H34" i="3"/>
  <c r="H35" i="3"/>
  <c r="H36" i="3"/>
  <c r="G54" i="3"/>
  <c r="F54" i="3"/>
  <c r="E54" i="3"/>
  <c r="D54" i="3"/>
  <c r="C54" i="3"/>
  <c r="H53" i="3"/>
  <c r="H52" i="3"/>
  <c r="G51" i="3"/>
  <c r="F51" i="3"/>
  <c r="D51" i="3"/>
  <c r="C51" i="3"/>
  <c r="H50" i="3"/>
  <c r="H49" i="3"/>
  <c r="H48" i="3"/>
  <c r="E48" i="3"/>
  <c r="E51" i="3" s="1"/>
  <c r="G47" i="3"/>
  <c r="F47" i="3"/>
  <c r="D47" i="3"/>
  <c r="C47" i="3"/>
  <c r="H46" i="3"/>
  <c r="H45" i="3"/>
  <c r="E45" i="3"/>
  <c r="E47" i="3" s="1"/>
  <c r="G44" i="3"/>
  <c r="F44" i="3"/>
  <c r="D44" i="3"/>
  <c r="C44" i="3"/>
  <c r="H43" i="3"/>
  <c r="E43" i="3"/>
  <c r="E44" i="3" s="1"/>
  <c r="G42" i="3"/>
  <c r="F42" i="3"/>
  <c r="D42" i="3"/>
  <c r="C42" i="3"/>
  <c r="H41" i="3"/>
  <c r="H40" i="3"/>
  <c r="H39" i="3"/>
  <c r="H38" i="3"/>
  <c r="E38" i="3"/>
  <c r="E42" i="3" s="1"/>
  <c r="G37" i="3"/>
  <c r="F37" i="3"/>
  <c r="D37" i="3"/>
  <c r="C37" i="3"/>
  <c r="H27" i="3"/>
  <c r="E27" i="3"/>
  <c r="E37" i="3" s="1"/>
  <c r="G26" i="3"/>
  <c r="D26" i="3"/>
  <c r="C26" i="3"/>
  <c r="H24" i="3"/>
  <c r="H23" i="3"/>
  <c r="H22" i="3"/>
  <c r="E22" i="3"/>
  <c r="E26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F55" i="3" l="1"/>
  <c r="E60" i="3" s="1"/>
  <c r="H16" i="3"/>
  <c r="H37" i="3"/>
  <c r="H21" i="3"/>
  <c r="H13" i="3"/>
  <c r="H51" i="3"/>
  <c r="H44" i="3"/>
  <c r="H47" i="3"/>
  <c r="C55" i="3"/>
  <c r="D55" i="3"/>
  <c r="H26" i="3"/>
  <c r="H42" i="3"/>
  <c r="G55" i="3"/>
  <c r="G60" i="3" s="1"/>
  <c r="E55" i="3"/>
  <c r="A60" i="3" s="1"/>
  <c r="H54" i="3"/>
  <c r="H55" i="3" l="1"/>
  <c r="C60" i="3" s="1"/>
  <c r="I60" i="3" s="1"/>
</calcChain>
</file>

<file path=xl/sharedStrings.xml><?xml version="1.0" encoding="utf-8"?>
<sst xmlns="http://schemas.openxmlformats.org/spreadsheetml/2006/main" count="71" uniqueCount="70">
  <si>
    <t>序号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</si>
  <si>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</si>
  <si>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</si>
  <si>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</si>
  <si>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</si>
  <si>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</si>
  <si>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</si>
  <si>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</si>
  <si>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</si>
  <si>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</si>
  <si>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</si>
  <si>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</si>
  <si>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</si>
  <si>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</si>
  <si>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</si>
  <si>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</si>
  <si>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</si>
  <si>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</si>
  <si>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</si>
  <si>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</si>
  <si>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</si>
  <si>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</si>
  <si>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</si>
  <si>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</si>
  <si>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</si>
  <si>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</si>
  <si>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</si>
  <si>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</si>
  <si>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</si>
  <si>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</si>
  <si>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</si>
  <si>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</si>
  <si>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</si>
  <si>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</si>
  <si>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</si>
  <si>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</si>
  <si>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</si>
  <si>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</si>
  <si>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</si>
  <si>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</si>
  <si>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</si>
  <si>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</si>
  <si>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</si>
  <si>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</si>
  <si>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</si>
  <si>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</si>
  <si>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</si>
  <si>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</si>
  <si>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</si>
  <si>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</si>
  <si>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</si>
  <si>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 xml:space="preserve">团号：HMOA-230110-ZJT873	</t>
    <phoneticPr fontId="10" type="noConversion"/>
  </si>
  <si>
    <t>会议日期：2022.12.26-12.28</t>
    <phoneticPr fontId="10" type="noConversion"/>
  </si>
  <si>
    <t>横幅3条5m、圆形logo不干胶贴80份、小组组名牌10份、话筒贴1个80mm*50mm、姓名贴不干胶80份、活动欢迎卡80份、活动议程单10张、拍照手举牌20个、演讲台kt板1份</t>
    <phoneticPr fontId="10" type="noConversion"/>
  </si>
  <si>
    <t>12.27晚餐 当地特色餐——尽膳峨眉非遗博物馆</t>
  </si>
  <si>
    <t>12.26晚餐</t>
  </si>
  <si>
    <t>12.28晚餐</t>
  </si>
  <si>
    <t>餐费</t>
  </si>
  <si>
    <t>竹叶青茶叶+宽窄巷子火锅底料
共75份</t>
    <phoneticPr fontId="10" type="noConversion"/>
  </si>
  <si>
    <t>红酒、小郎酒、啤酒</t>
  </si>
  <si>
    <t>晕车药</t>
    <phoneticPr fontId="10" type="noConversion"/>
  </si>
  <si>
    <t>鞋套46双</t>
  </si>
  <si>
    <t>雨披35个</t>
  </si>
  <si>
    <t>暖宝宝20个</t>
  </si>
  <si>
    <t>12.28峨眉鞋套</t>
    <phoneticPr fontId="10" type="noConversion"/>
  </si>
  <si>
    <t>12.28峨眉餐巾纸</t>
    <phoneticPr fontId="10" type="noConversion"/>
  </si>
  <si>
    <t>相框照片</t>
    <phoneticPr fontId="10" type="noConversion"/>
  </si>
  <si>
    <t>药品报销</t>
    <phoneticPr fontId="10" type="noConversion"/>
  </si>
  <si>
    <t>顺丰快递</t>
    <phoneticPr fontId="10" type="noConversion"/>
  </si>
  <si>
    <t>客户住宿费用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</si>
</sst>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9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3" fillId="7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40" fontId="0" fillId="0" borderId="2" xfId="0" applyNumberForma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0" fontId="1" fillId="0" borderId="2" xfId="0" applyNumberFormat="1" applyFont="1" applyBorder="1" applyAlignment="1">
      <alignment horizontal="right" vertical="center"/>
    </xf>
    <xf numFmtId="4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3" fillId="0" borderId="2" xfId="6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7">
    <cellStyle name="常规" xfId="0" builtinId="0"/>
    <cellStyle name="常规 2" xfId="1" xr:uid="{00000000-0005-0000-0000-000031000000}"/>
    <cellStyle name="常规 2 3 2" xfId="6" xr:uid="{BCD6A33A-712C-44EE-B424-1467F28AB01E}"/>
    <cellStyle name="常规 3" xfId="2" xr:uid="{00000000-0005-0000-0000-000032000000}"/>
    <cellStyle name="常规 3 2" xfId="5" xr:uid="{17ABA32A-56E3-45BF-9EA3-4B7ACF1B50F3}"/>
    <cellStyle name="常规 4" xfId="3" xr:uid="{00000000-0005-0000-0000-000033000000}"/>
    <cellStyle name="常规 5" xfId="4" xr:uid="{83A0EE84-7A2D-4FEB-987F-78E23D00C5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649450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413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62"/>
  <sheetViews>
    <sheetView tabSelected="1" view="pageBreakPreview" zoomScale="60" zoomScaleNormal="28" workbookViewId="0">
      <selection activeCell="H22" sqref="H22"/>
    </sheetView>
  </sheetViews>
  <sheetFormatPr defaultColWidth="8.88671875" defaultRowHeight="21" customHeight="1"/>
  <cols>
    <col min="1" max="1" width="9.109375" style="2" bestFit="1" customWidth="1"/>
    <col min="2" max="2" width="16.5546875" customWidth="1"/>
    <col min="3" max="3" width="13.109375" style="3" customWidth="1"/>
    <col min="4" max="4" width="9.109375" style="2" bestFit="1" customWidth="1"/>
    <col min="5" max="5" width="16.21875" style="2" customWidth="1"/>
    <col min="6" max="6" width="11" bestFit="1" customWidth="1"/>
    <col min="7" max="7" width="9.44140625" bestFit="1" customWidth="1"/>
    <col min="8" max="8" width="11" bestFit="1" customWidth="1"/>
    <col min="9" max="9" width="24.88671875" customWidth="1"/>
    <col min="10" max="10" width="39.44140625" customWidth="1"/>
  </cols>
  <sheetData>
    <row r="2" spans="1:12" ht="21" customHeight="1">
      <c r="C2" s="34" t="s">
        <v>4</v>
      </c>
      <c r="D2" s="34"/>
      <c r="E2" s="34"/>
      <c r="F2" s="34"/>
      <c r="G2" s="34"/>
      <c r="H2" s="34"/>
      <c r="I2" s="10"/>
      <c r="J2" s="10"/>
      <c r="K2" s="10"/>
      <c r="L2" s="10"/>
    </row>
    <row r="4" spans="1:12" ht="21" customHeight="1">
      <c r="H4" s="57" t="s">
        <v>51</v>
      </c>
      <c r="I4" s="57"/>
      <c r="J4" s="57" t="s">
        <v>52</v>
      </c>
    </row>
    <row r="5" spans="1:12" ht="21" customHeight="1">
      <c r="H5" s="58"/>
      <c r="I5" s="58"/>
      <c r="J5" s="58"/>
    </row>
    <row r="6" spans="1:12" ht="21" customHeight="1">
      <c r="A6" s="42" t="s">
        <v>0</v>
      </c>
      <c r="B6" s="33" t="s">
        <v>5</v>
      </c>
      <c r="C6" s="35" t="s">
        <v>6</v>
      </c>
      <c r="D6" s="35"/>
      <c r="E6" s="35"/>
      <c r="F6" s="36" t="s">
        <v>7</v>
      </c>
      <c r="G6" s="36"/>
      <c r="H6" s="36"/>
      <c r="I6" s="36"/>
      <c r="J6" s="33" t="s">
        <v>8</v>
      </c>
    </row>
    <row r="7" spans="1:12" ht="21" customHeight="1">
      <c r="A7" s="42"/>
      <c r="B7" s="33"/>
      <c r="C7" s="6" t="s">
        <v>9</v>
      </c>
      <c r="D7" s="7" t="s">
        <v>10</v>
      </c>
      <c r="E7" s="4" t="s">
        <v>11</v>
      </c>
      <c r="F7" s="5" t="s">
        <v>12</v>
      </c>
      <c r="G7" s="5" t="s">
        <v>13</v>
      </c>
      <c r="H7" s="5" t="s">
        <v>14</v>
      </c>
      <c r="I7" s="5" t="s">
        <v>15</v>
      </c>
      <c r="J7" s="33"/>
    </row>
    <row r="8" spans="1:12" ht="21" customHeight="1">
      <c r="A8" s="38">
        <v>1</v>
      </c>
      <c r="B8" s="32" t="s">
        <v>16</v>
      </c>
      <c r="C8" s="37">
        <v>0</v>
      </c>
      <c r="D8" s="38">
        <v>0</v>
      </c>
      <c r="E8" s="54">
        <f>C8*D8</f>
        <v>0</v>
      </c>
      <c r="F8" s="15">
        <v>0</v>
      </c>
      <c r="G8" s="15">
        <v>0</v>
      </c>
      <c r="H8" s="15">
        <f>F8+G8</f>
        <v>0</v>
      </c>
      <c r="I8" s="14"/>
      <c r="J8" s="51" t="s">
        <v>17</v>
      </c>
    </row>
    <row r="9" spans="1:12" ht="21" customHeight="1">
      <c r="A9" s="38"/>
      <c r="B9" s="32"/>
      <c r="C9" s="37"/>
      <c r="D9" s="38"/>
      <c r="E9" s="54"/>
      <c r="F9" s="15">
        <v>0</v>
      </c>
      <c r="G9" s="15">
        <v>0</v>
      </c>
      <c r="H9" s="15">
        <f>F9+G9</f>
        <v>0</v>
      </c>
      <c r="I9" s="14"/>
      <c r="J9" s="52"/>
    </row>
    <row r="10" spans="1:12" ht="21" customHeight="1">
      <c r="A10" s="38"/>
      <c r="B10" s="32"/>
      <c r="C10" s="37"/>
      <c r="D10" s="38"/>
      <c r="E10" s="54"/>
      <c r="F10" s="15">
        <v>0</v>
      </c>
      <c r="G10" s="15">
        <v>0</v>
      </c>
      <c r="H10" s="15">
        <f>F10+G10</f>
        <v>0</v>
      </c>
      <c r="I10" s="11"/>
      <c r="J10" s="52"/>
    </row>
    <row r="11" spans="1:12" ht="21" customHeight="1">
      <c r="A11" s="38"/>
      <c r="B11" s="32"/>
      <c r="C11" s="37"/>
      <c r="D11" s="38"/>
      <c r="E11" s="54"/>
      <c r="F11" s="15">
        <v>0</v>
      </c>
      <c r="G11" s="15">
        <v>0</v>
      </c>
      <c r="H11" s="15">
        <f>F11+G11</f>
        <v>0</v>
      </c>
      <c r="I11" s="11"/>
      <c r="J11" s="52"/>
    </row>
    <row r="12" spans="1:12" ht="21" customHeight="1">
      <c r="A12" s="38"/>
      <c r="B12" s="32"/>
      <c r="C12" s="37"/>
      <c r="D12" s="38"/>
      <c r="E12" s="54"/>
      <c r="F12" s="15">
        <v>0</v>
      </c>
      <c r="G12" s="15">
        <v>0</v>
      </c>
      <c r="H12" s="15">
        <f>F12+G12</f>
        <v>0</v>
      </c>
      <c r="I12" s="11"/>
      <c r="J12" s="52"/>
    </row>
    <row r="13" spans="1:12" s="1" customFormat="1" ht="21" customHeight="1">
      <c r="A13" s="16"/>
      <c r="B13" s="17" t="s">
        <v>18</v>
      </c>
      <c r="C13" s="18">
        <f>SUM(C8)</f>
        <v>0</v>
      </c>
      <c r="D13" s="19">
        <f>SUM(D8)</f>
        <v>0</v>
      </c>
      <c r="E13" s="19">
        <f>SUM(E8)</f>
        <v>0</v>
      </c>
      <c r="F13" s="18">
        <f>SUM(F8:F12)</f>
        <v>0</v>
      </c>
      <c r="G13" s="18">
        <f t="shared" ref="G13:H13" si="0">SUM(G8:G12)</f>
        <v>0</v>
      </c>
      <c r="H13" s="18">
        <f t="shared" si="0"/>
        <v>0</v>
      </c>
      <c r="I13" s="20"/>
      <c r="J13" s="53"/>
    </row>
    <row r="14" spans="1:12" ht="21" customHeight="1">
      <c r="A14" s="39">
        <v>2</v>
      </c>
      <c r="B14" s="29" t="s">
        <v>19</v>
      </c>
      <c r="C14" s="48">
        <v>0</v>
      </c>
      <c r="D14" s="39">
        <v>0</v>
      </c>
      <c r="E14" s="48">
        <f>C14*D14</f>
        <v>0</v>
      </c>
      <c r="F14" s="15">
        <v>0</v>
      </c>
      <c r="G14" s="15">
        <v>0</v>
      </c>
      <c r="H14" s="15">
        <f>F14+G14</f>
        <v>0</v>
      </c>
      <c r="I14" s="11"/>
      <c r="J14" s="51" t="s">
        <v>20</v>
      </c>
    </row>
    <row r="15" spans="1:12" ht="21" customHeight="1">
      <c r="A15" s="41"/>
      <c r="B15" s="30"/>
      <c r="C15" s="50"/>
      <c r="D15" s="41"/>
      <c r="E15" s="50"/>
      <c r="F15" s="15">
        <v>0</v>
      </c>
      <c r="G15" s="15">
        <v>0</v>
      </c>
      <c r="H15" s="15">
        <f t="shared" ref="H15" si="1">F15+G15</f>
        <v>0</v>
      </c>
      <c r="I15" s="11"/>
      <c r="J15" s="52"/>
    </row>
    <row r="16" spans="1:12" s="1" customFormat="1" ht="21" customHeight="1">
      <c r="A16" s="16"/>
      <c r="B16" s="17" t="s">
        <v>21</v>
      </c>
      <c r="C16" s="18">
        <f>SUM(C14)</f>
        <v>0</v>
      </c>
      <c r="D16" s="19">
        <f>SUM(D14)</f>
        <v>0</v>
      </c>
      <c r="E16" s="19">
        <f>SUM(E14)</f>
        <v>0</v>
      </c>
      <c r="F16" s="18">
        <f>SUM(F14:F15)</f>
        <v>0</v>
      </c>
      <c r="G16" s="18">
        <f>SUM(G14:G15)</f>
        <v>0</v>
      </c>
      <c r="H16" s="18">
        <f>SUM(H14:H15)</f>
        <v>0</v>
      </c>
      <c r="I16" s="20"/>
      <c r="J16" s="53"/>
    </row>
    <row r="17" spans="1:10" ht="21" customHeight="1">
      <c r="A17" s="39">
        <v>3</v>
      </c>
      <c r="B17" s="29" t="s">
        <v>22</v>
      </c>
      <c r="C17" s="48">
        <v>0</v>
      </c>
      <c r="D17" s="39">
        <v>0</v>
      </c>
      <c r="E17" s="48">
        <f>C17*D17</f>
        <v>0</v>
      </c>
      <c r="F17" s="15">
        <v>11760</v>
      </c>
      <c r="G17" s="15">
        <v>0</v>
      </c>
      <c r="H17" s="15">
        <f>F17+G17</f>
        <v>11760</v>
      </c>
      <c r="I17" s="14" t="s">
        <v>69</v>
      </c>
      <c r="J17" s="59" t="s">
        <v>23</v>
      </c>
    </row>
    <row r="18" spans="1:10" ht="21" customHeight="1">
      <c r="A18" s="40"/>
      <c r="B18" s="31"/>
      <c r="C18" s="49"/>
      <c r="D18" s="40"/>
      <c r="E18" s="49"/>
      <c r="F18" s="15">
        <v>0</v>
      </c>
      <c r="G18" s="15">
        <v>0</v>
      </c>
      <c r="H18" s="15">
        <f>F18+G18</f>
        <v>0</v>
      </c>
      <c r="I18" s="14"/>
      <c r="J18" s="60"/>
    </row>
    <row r="19" spans="1:10" ht="21" customHeight="1">
      <c r="A19" s="40"/>
      <c r="B19" s="31"/>
      <c r="C19" s="49"/>
      <c r="D19" s="40"/>
      <c r="E19" s="49"/>
      <c r="F19" s="15">
        <v>0</v>
      </c>
      <c r="G19" s="15">
        <v>0</v>
      </c>
      <c r="H19" s="15">
        <f t="shared" ref="H19:H25" si="2">F19+G19</f>
        <v>0</v>
      </c>
      <c r="I19" s="11"/>
      <c r="J19" s="60"/>
    </row>
    <row r="20" spans="1:10" ht="21" customHeight="1">
      <c r="A20" s="40"/>
      <c r="B20" s="31"/>
      <c r="C20" s="49"/>
      <c r="D20" s="40"/>
      <c r="E20" s="49"/>
      <c r="F20" s="15">
        <v>0</v>
      </c>
      <c r="G20" s="15">
        <v>0</v>
      </c>
      <c r="H20" s="15">
        <f t="shared" si="2"/>
        <v>0</v>
      </c>
      <c r="I20" s="11"/>
      <c r="J20" s="60"/>
    </row>
    <row r="21" spans="1:10" s="1" customFormat="1" ht="21" customHeight="1">
      <c r="A21" s="16"/>
      <c r="B21" s="17" t="s">
        <v>24</v>
      </c>
      <c r="C21" s="18">
        <f>SUM(C17)</f>
        <v>0</v>
      </c>
      <c r="D21" s="19">
        <f t="shared" ref="D21:E21" si="3">SUM(D17)</f>
        <v>0</v>
      </c>
      <c r="E21" s="19">
        <f t="shared" si="3"/>
        <v>0</v>
      </c>
      <c r="F21" s="18">
        <f>SUM(F17:F20)</f>
        <v>11760</v>
      </c>
      <c r="G21" s="18">
        <f>SUM(G17:G20)</f>
        <v>0</v>
      </c>
      <c r="H21" s="18">
        <f>SUM(H17:H20)</f>
        <v>11760</v>
      </c>
      <c r="I21" s="20"/>
      <c r="J21" s="61"/>
    </row>
    <row r="22" spans="1:10" ht="49.8" customHeight="1">
      <c r="A22" s="38">
        <v>4</v>
      </c>
      <c r="B22" s="32" t="s">
        <v>25</v>
      </c>
      <c r="C22" s="37">
        <v>17000</v>
      </c>
      <c r="D22" s="38">
        <v>1</v>
      </c>
      <c r="E22" s="54">
        <f>C22*D22</f>
        <v>17000</v>
      </c>
      <c r="F22" s="15">
        <v>10470</v>
      </c>
      <c r="G22" s="15">
        <v>0</v>
      </c>
      <c r="H22" s="15">
        <f t="shared" si="2"/>
        <v>10470</v>
      </c>
      <c r="I22" s="27" t="s">
        <v>54</v>
      </c>
      <c r="J22" s="59" t="s">
        <v>26</v>
      </c>
    </row>
    <row r="23" spans="1:10" ht="21" customHeight="1">
      <c r="A23" s="38"/>
      <c r="B23" s="32"/>
      <c r="C23" s="37"/>
      <c r="D23" s="38"/>
      <c r="E23" s="54"/>
      <c r="F23" s="15">
        <v>463</v>
      </c>
      <c r="G23" s="15">
        <v>0</v>
      </c>
      <c r="H23" s="15">
        <f t="shared" si="2"/>
        <v>463</v>
      </c>
      <c r="I23" s="14" t="s">
        <v>55</v>
      </c>
      <c r="J23" s="60"/>
    </row>
    <row r="24" spans="1:10" ht="21" customHeight="1">
      <c r="A24" s="38"/>
      <c r="B24" s="32"/>
      <c r="C24" s="37"/>
      <c r="D24" s="38"/>
      <c r="E24" s="54"/>
      <c r="F24" s="15">
        <v>2506</v>
      </c>
      <c r="G24" s="15">
        <v>0</v>
      </c>
      <c r="H24" s="15">
        <f t="shared" si="2"/>
        <v>2506</v>
      </c>
      <c r="I24" s="14" t="s">
        <v>56</v>
      </c>
      <c r="J24" s="60"/>
    </row>
    <row r="25" spans="1:10" ht="21" customHeight="1">
      <c r="A25" s="38"/>
      <c r="B25" s="32"/>
      <c r="C25" s="37"/>
      <c r="D25" s="38"/>
      <c r="E25" s="54"/>
      <c r="F25" s="15">
        <v>225</v>
      </c>
      <c r="G25" s="15">
        <v>0</v>
      </c>
      <c r="H25" s="15">
        <f t="shared" si="2"/>
        <v>225</v>
      </c>
      <c r="I25" s="14" t="s">
        <v>57</v>
      </c>
      <c r="J25" s="60"/>
    </row>
    <row r="26" spans="1:10" s="1" customFormat="1" ht="21" customHeight="1">
      <c r="A26" s="16"/>
      <c r="B26" s="17" t="s">
        <v>27</v>
      </c>
      <c r="C26" s="18">
        <f>C22</f>
        <v>17000</v>
      </c>
      <c r="D26" s="19">
        <f>D22</f>
        <v>1</v>
      </c>
      <c r="E26" s="19">
        <f>E22</f>
        <v>17000</v>
      </c>
      <c r="F26" s="18">
        <f>SUM(F22:F25)</f>
        <v>13664</v>
      </c>
      <c r="G26" s="18">
        <f>SUM(G22:G25)</f>
        <v>0</v>
      </c>
      <c r="H26" s="18">
        <f>SUM(H22:H25)</f>
        <v>13664</v>
      </c>
      <c r="I26" s="20"/>
      <c r="J26" s="61"/>
    </row>
    <row r="27" spans="1:10" ht="56.4" customHeight="1">
      <c r="A27" s="39">
        <v>5</v>
      </c>
      <c r="B27" s="29" t="s">
        <v>28</v>
      </c>
      <c r="C27" s="48">
        <v>11310</v>
      </c>
      <c r="D27" s="39">
        <v>1</v>
      </c>
      <c r="E27" s="54">
        <f>C27*D27</f>
        <v>11310</v>
      </c>
      <c r="F27" s="15">
        <v>4560</v>
      </c>
      <c r="G27" s="15">
        <v>0</v>
      </c>
      <c r="H27" s="15">
        <f>F27+G27</f>
        <v>4560</v>
      </c>
      <c r="I27" s="27" t="s">
        <v>58</v>
      </c>
      <c r="J27" s="62" t="s">
        <v>29</v>
      </c>
    </row>
    <row r="28" spans="1:10" ht="21" customHeight="1">
      <c r="A28" s="40"/>
      <c r="B28" s="31"/>
      <c r="C28" s="49"/>
      <c r="D28" s="40"/>
      <c r="E28" s="54"/>
      <c r="F28" s="15">
        <v>3670.4</v>
      </c>
      <c r="G28" s="15">
        <v>0</v>
      </c>
      <c r="H28" s="15">
        <f t="shared" ref="H28:H36" si="4">F28+G28</f>
        <v>3670.4</v>
      </c>
      <c r="I28" s="14" t="s">
        <v>59</v>
      </c>
      <c r="J28" s="63"/>
    </row>
    <row r="29" spans="1:10" ht="21" customHeight="1">
      <c r="A29" s="40"/>
      <c r="B29" s="31"/>
      <c r="C29" s="49"/>
      <c r="D29" s="40"/>
      <c r="E29" s="54"/>
      <c r="F29" s="15">
        <v>50.5</v>
      </c>
      <c r="G29" s="15">
        <v>0</v>
      </c>
      <c r="H29" s="15">
        <f t="shared" si="4"/>
        <v>50.5</v>
      </c>
      <c r="I29" s="14" t="s">
        <v>60</v>
      </c>
      <c r="J29" s="63"/>
    </row>
    <row r="30" spans="1:10" ht="21" customHeight="1">
      <c r="A30" s="40"/>
      <c r="B30" s="31"/>
      <c r="C30" s="49"/>
      <c r="D30" s="40"/>
      <c r="E30" s="54"/>
      <c r="F30" s="15">
        <v>1058</v>
      </c>
      <c r="G30" s="15">
        <v>0</v>
      </c>
      <c r="H30" s="15">
        <f t="shared" si="4"/>
        <v>1058</v>
      </c>
      <c r="I30" s="14" t="s">
        <v>61</v>
      </c>
      <c r="J30" s="63"/>
    </row>
    <row r="31" spans="1:10" ht="21" customHeight="1">
      <c r="A31" s="40"/>
      <c r="B31" s="31"/>
      <c r="C31" s="49"/>
      <c r="D31" s="40"/>
      <c r="E31" s="54"/>
      <c r="F31" s="15">
        <v>350</v>
      </c>
      <c r="G31" s="15">
        <v>0</v>
      </c>
      <c r="H31" s="15">
        <f t="shared" si="4"/>
        <v>350</v>
      </c>
      <c r="I31" s="14" t="s">
        <v>62</v>
      </c>
      <c r="J31" s="63"/>
    </row>
    <row r="32" spans="1:10" ht="21" customHeight="1">
      <c r="A32" s="40"/>
      <c r="B32" s="31"/>
      <c r="C32" s="49"/>
      <c r="D32" s="40"/>
      <c r="E32" s="54"/>
      <c r="F32" s="15">
        <v>80</v>
      </c>
      <c r="G32" s="15">
        <v>0</v>
      </c>
      <c r="H32" s="15">
        <f>F32+G32</f>
        <v>80</v>
      </c>
      <c r="I32" s="14" t="s">
        <v>63</v>
      </c>
      <c r="J32" s="63"/>
    </row>
    <row r="33" spans="1:10" ht="21" customHeight="1">
      <c r="A33" s="40"/>
      <c r="B33" s="31"/>
      <c r="C33" s="49"/>
      <c r="D33" s="40"/>
      <c r="E33" s="54"/>
      <c r="F33" s="15">
        <v>0</v>
      </c>
      <c r="G33" s="15">
        <v>50</v>
      </c>
      <c r="H33" s="15">
        <f t="shared" si="4"/>
        <v>50</v>
      </c>
      <c r="I33" s="14" t="s">
        <v>64</v>
      </c>
      <c r="J33" s="63"/>
    </row>
    <row r="34" spans="1:10" ht="21" customHeight="1">
      <c r="A34" s="40"/>
      <c r="B34" s="31"/>
      <c r="C34" s="49"/>
      <c r="D34" s="40"/>
      <c r="E34" s="54"/>
      <c r="F34" s="15">
        <v>0</v>
      </c>
      <c r="G34" s="15">
        <v>5</v>
      </c>
      <c r="H34" s="15">
        <f t="shared" si="4"/>
        <v>5</v>
      </c>
      <c r="I34" s="14" t="s">
        <v>65</v>
      </c>
      <c r="J34" s="63"/>
    </row>
    <row r="35" spans="1:10" ht="21" customHeight="1">
      <c r="A35" s="40"/>
      <c r="B35" s="31"/>
      <c r="C35" s="49"/>
      <c r="D35" s="40"/>
      <c r="E35" s="54"/>
      <c r="F35" s="15">
        <v>175.23</v>
      </c>
      <c r="G35" s="15">
        <v>0</v>
      </c>
      <c r="H35" s="15">
        <f t="shared" si="4"/>
        <v>175.23</v>
      </c>
      <c r="I35" s="14" t="s">
        <v>66</v>
      </c>
      <c r="J35" s="63"/>
    </row>
    <row r="36" spans="1:10" ht="21" customHeight="1">
      <c r="A36" s="40"/>
      <c r="B36" s="31"/>
      <c r="C36" s="49"/>
      <c r="D36" s="40"/>
      <c r="E36" s="54"/>
      <c r="F36" s="15">
        <v>88.9</v>
      </c>
      <c r="G36" s="15">
        <v>0</v>
      </c>
      <c r="H36" s="15">
        <f t="shared" si="4"/>
        <v>88.9</v>
      </c>
      <c r="I36" s="14" t="s">
        <v>67</v>
      </c>
      <c r="J36" s="63"/>
    </row>
    <row r="37" spans="1:10" s="1" customFormat="1" ht="21" customHeight="1">
      <c r="A37" s="16"/>
      <c r="B37" s="17" t="s">
        <v>30</v>
      </c>
      <c r="C37" s="18">
        <f>SUM(C27:C36)</f>
        <v>11310</v>
      </c>
      <c r="D37" s="19">
        <f>SUM(D27)</f>
        <v>1</v>
      </c>
      <c r="E37" s="19">
        <f>E27</f>
        <v>11310</v>
      </c>
      <c r="F37" s="18">
        <f>SUM(F27:F36)</f>
        <v>10033.029999999999</v>
      </c>
      <c r="G37" s="18">
        <f>SUM(G27:G36)</f>
        <v>55</v>
      </c>
      <c r="H37" s="18">
        <f>SUM(H27:H36)</f>
        <v>10088.029999999999</v>
      </c>
      <c r="I37" s="20"/>
      <c r="J37" s="64"/>
    </row>
    <row r="38" spans="1:10" ht="21" customHeight="1">
      <c r="A38" s="39">
        <v>6</v>
      </c>
      <c r="B38" s="29" t="s">
        <v>31</v>
      </c>
      <c r="C38" s="48">
        <v>0</v>
      </c>
      <c r="D38" s="39">
        <v>0</v>
      </c>
      <c r="E38" s="48">
        <f>C38*D38</f>
        <v>0</v>
      </c>
      <c r="F38" s="15">
        <v>0</v>
      </c>
      <c r="G38" s="15">
        <v>0</v>
      </c>
      <c r="H38" s="15">
        <f t="shared" ref="H38:H41" si="5">F38+G38</f>
        <v>0</v>
      </c>
      <c r="I38" s="11"/>
      <c r="J38" s="51" t="s">
        <v>32</v>
      </c>
    </row>
    <row r="39" spans="1:10" ht="21" customHeight="1">
      <c r="A39" s="40"/>
      <c r="B39" s="31"/>
      <c r="C39" s="49"/>
      <c r="D39" s="40"/>
      <c r="E39" s="49"/>
      <c r="F39" s="15">
        <v>0</v>
      </c>
      <c r="G39" s="15">
        <v>0</v>
      </c>
      <c r="H39" s="15">
        <f t="shared" si="5"/>
        <v>0</v>
      </c>
      <c r="I39" s="11"/>
      <c r="J39" s="60"/>
    </row>
    <row r="40" spans="1:10" ht="21" customHeight="1">
      <c r="A40" s="40"/>
      <c r="B40" s="31"/>
      <c r="C40" s="49"/>
      <c r="D40" s="40"/>
      <c r="E40" s="49"/>
      <c r="F40" s="15">
        <v>0</v>
      </c>
      <c r="G40" s="15">
        <v>0</v>
      </c>
      <c r="H40" s="15">
        <f t="shared" si="5"/>
        <v>0</v>
      </c>
      <c r="I40" s="11"/>
      <c r="J40" s="60"/>
    </row>
    <row r="41" spans="1:10" ht="21" customHeight="1">
      <c r="A41" s="41"/>
      <c r="B41" s="30"/>
      <c r="C41" s="50"/>
      <c r="D41" s="41"/>
      <c r="E41" s="50"/>
      <c r="F41" s="15">
        <v>0</v>
      </c>
      <c r="G41" s="15">
        <v>0</v>
      </c>
      <c r="H41" s="15">
        <f t="shared" si="5"/>
        <v>0</v>
      </c>
      <c r="I41" s="11"/>
      <c r="J41" s="60"/>
    </row>
    <row r="42" spans="1:10" s="1" customFormat="1" ht="21" customHeight="1">
      <c r="A42" s="16"/>
      <c r="B42" s="17" t="s">
        <v>33</v>
      </c>
      <c r="C42" s="18">
        <f>SUM(C38)</f>
        <v>0</v>
      </c>
      <c r="D42" s="19">
        <f t="shared" ref="D42:E42" si="6">SUM(D38)</f>
        <v>0</v>
      </c>
      <c r="E42" s="19">
        <f t="shared" si="6"/>
        <v>0</v>
      </c>
      <c r="F42" s="18">
        <f>SUM(F38:F40)</f>
        <v>0</v>
      </c>
      <c r="G42" s="18">
        <f>SUM(G38:G40)</f>
        <v>0</v>
      </c>
      <c r="H42" s="18">
        <f>SUM(H38:H41)</f>
        <v>0</v>
      </c>
      <c r="I42" s="20"/>
      <c r="J42" s="61"/>
    </row>
    <row r="43" spans="1:10" ht="130.80000000000001" customHeight="1">
      <c r="A43" s="23">
        <v>7</v>
      </c>
      <c r="B43" s="22" t="s">
        <v>34</v>
      </c>
      <c r="C43" s="15">
        <v>0</v>
      </c>
      <c r="D43" s="23">
        <v>0</v>
      </c>
      <c r="E43" s="24">
        <f>C43</f>
        <v>0</v>
      </c>
      <c r="F43" s="15">
        <v>1968</v>
      </c>
      <c r="G43" s="15">
        <v>0</v>
      </c>
      <c r="H43" s="15">
        <f t="shared" ref="H43:H50" si="7">F43+G43</f>
        <v>1968</v>
      </c>
      <c r="I43" s="26" t="s">
        <v>53</v>
      </c>
      <c r="J43" s="65"/>
    </row>
    <row r="44" spans="1:10" s="1" customFormat="1" ht="21" customHeight="1">
      <c r="A44" s="16"/>
      <c r="B44" s="17" t="s">
        <v>35</v>
      </c>
      <c r="C44" s="18">
        <f>SUM(C43)</f>
        <v>0</v>
      </c>
      <c r="D44" s="19">
        <f>SUM(D43)</f>
        <v>0</v>
      </c>
      <c r="E44" s="19">
        <f>SUM(E43)</f>
        <v>0</v>
      </c>
      <c r="F44" s="18">
        <f>SUM(F43:F43)</f>
        <v>1968</v>
      </c>
      <c r="G44" s="18">
        <f>SUM(G43:G43)</f>
        <v>0</v>
      </c>
      <c r="H44" s="18">
        <f>SUM(H43:H43)</f>
        <v>1968</v>
      </c>
      <c r="I44" s="20"/>
      <c r="J44" s="56"/>
    </row>
    <row r="45" spans="1:10" ht="21" customHeight="1">
      <c r="A45" s="38">
        <v>8</v>
      </c>
      <c r="B45" s="32" t="s">
        <v>36</v>
      </c>
      <c r="C45" s="37">
        <v>0</v>
      </c>
      <c r="D45" s="38">
        <v>0</v>
      </c>
      <c r="E45" s="54">
        <f>C45*D45</f>
        <v>0</v>
      </c>
      <c r="F45" s="15">
        <v>0</v>
      </c>
      <c r="G45" s="15">
        <v>0</v>
      </c>
      <c r="H45" s="15">
        <f t="shared" si="7"/>
        <v>0</v>
      </c>
      <c r="I45" s="11"/>
      <c r="J45" s="59" t="s">
        <v>37</v>
      </c>
    </row>
    <row r="46" spans="1:10" ht="21" customHeight="1">
      <c r="A46" s="38"/>
      <c r="B46" s="32"/>
      <c r="C46" s="37"/>
      <c r="D46" s="38"/>
      <c r="E46" s="54"/>
      <c r="F46" s="15">
        <v>0</v>
      </c>
      <c r="G46" s="15">
        <v>0</v>
      </c>
      <c r="H46" s="15">
        <f t="shared" si="7"/>
        <v>0</v>
      </c>
      <c r="I46" s="11"/>
      <c r="J46" s="60"/>
    </row>
    <row r="47" spans="1:10" s="1" customFormat="1" ht="21" customHeight="1">
      <c r="A47" s="16"/>
      <c r="B47" s="17" t="s">
        <v>38</v>
      </c>
      <c r="C47" s="18">
        <f>SUM(C45)</f>
        <v>0</v>
      </c>
      <c r="D47" s="19">
        <f t="shared" ref="D47:E47" si="8">SUM(D45)</f>
        <v>0</v>
      </c>
      <c r="E47" s="19">
        <f t="shared" si="8"/>
        <v>0</v>
      </c>
      <c r="F47" s="18">
        <f>SUM(F45:F46)</f>
        <v>0</v>
      </c>
      <c r="G47" s="18">
        <f t="shared" ref="G47:H47" si="9">SUM(G45:G46)</f>
        <v>0</v>
      </c>
      <c r="H47" s="18">
        <f t="shared" si="9"/>
        <v>0</v>
      </c>
      <c r="I47" s="20"/>
      <c r="J47" s="61"/>
    </row>
    <row r="48" spans="1:10" ht="21" customHeight="1">
      <c r="A48" s="38">
        <v>9</v>
      </c>
      <c r="B48" s="32" t="s">
        <v>39</v>
      </c>
      <c r="C48" s="37">
        <v>0</v>
      </c>
      <c r="D48" s="38">
        <v>0</v>
      </c>
      <c r="E48" s="54">
        <f>C48*D48</f>
        <v>0</v>
      </c>
      <c r="F48" s="15">
        <v>0</v>
      </c>
      <c r="G48" s="15">
        <v>0</v>
      </c>
      <c r="H48" s="15">
        <f t="shared" si="7"/>
        <v>0</v>
      </c>
      <c r="I48" s="11"/>
      <c r="J48" s="51" t="s">
        <v>40</v>
      </c>
    </row>
    <row r="49" spans="1:10" ht="21" customHeight="1">
      <c r="A49" s="38"/>
      <c r="B49" s="32"/>
      <c r="C49" s="37"/>
      <c r="D49" s="38"/>
      <c r="E49" s="54"/>
      <c r="F49" s="15">
        <v>0</v>
      </c>
      <c r="G49" s="15">
        <v>0</v>
      </c>
      <c r="H49" s="15">
        <f t="shared" si="7"/>
        <v>0</v>
      </c>
      <c r="I49" s="11"/>
      <c r="J49" s="52"/>
    </row>
    <row r="50" spans="1:10" ht="21" customHeight="1">
      <c r="A50" s="38"/>
      <c r="B50" s="32"/>
      <c r="C50" s="37"/>
      <c r="D50" s="38"/>
      <c r="E50" s="54"/>
      <c r="F50" s="15">
        <v>0</v>
      </c>
      <c r="G50" s="15">
        <v>0</v>
      </c>
      <c r="H50" s="15">
        <f t="shared" si="7"/>
        <v>0</v>
      </c>
      <c r="I50" s="11"/>
      <c r="J50" s="52"/>
    </row>
    <row r="51" spans="1:10" s="1" customFormat="1" ht="21" customHeight="1">
      <c r="A51" s="16"/>
      <c r="B51" s="17" t="s">
        <v>41</v>
      </c>
      <c r="C51" s="18">
        <f>SUM(C48)</f>
        <v>0</v>
      </c>
      <c r="D51" s="19">
        <f t="shared" ref="D51:E51" si="10">SUM(D48)</f>
        <v>0</v>
      </c>
      <c r="E51" s="19">
        <f t="shared" si="10"/>
        <v>0</v>
      </c>
      <c r="F51" s="18">
        <f>SUM(F48:F50)</f>
        <v>0</v>
      </c>
      <c r="G51" s="18">
        <f t="shared" ref="G51:H51" si="11">SUM(G48:G50)</f>
        <v>0</v>
      </c>
      <c r="H51" s="18">
        <f t="shared" si="11"/>
        <v>0</v>
      </c>
      <c r="I51" s="20"/>
      <c r="J51" s="53"/>
    </row>
    <row r="52" spans="1:10" ht="21" customHeight="1">
      <c r="A52" s="21">
        <v>10</v>
      </c>
      <c r="B52" s="22" t="s">
        <v>42</v>
      </c>
      <c r="C52" s="15">
        <v>0</v>
      </c>
      <c r="D52" s="23">
        <v>0</v>
      </c>
      <c r="E52" s="24">
        <v>0</v>
      </c>
      <c r="F52" s="15">
        <v>18</v>
      </c>
      <c r="G52" s="15">
        <v>0</v>
      </c>
      <c r="H52" s="15">
        <f>F52+G52</f>
        <v>18</v>
      </c>
      <c r="I52" s="28" t="s">
        <v>68</v>
      </c>
      <c r="J52" s="55"/>
    </row>
    <row r="53" spans="1:10" ht="21" customHeight="1">
      <c r="A53" s="21"/>
      <c r="B53" s="22"/>
      <c r="C53" s="15"/>
      <c r="D53" s="23"/>
      <c r="E53" s="24"/>
      <c r="F53" s="15">
        <v>18</v>
      </c>
      <c r="G53" s="15">
        <v>0</v>
      </c>
      <c r="H53" s="15">
        <f>F53+G53</f>
        <v>18</v>
      </c>
      <c r="I53" s="28" t="s">
        <v>68</v>
      </c>
      <c r="J53" s="55"/>
    </row>
    <row r="54" spans="1:10" s="1" customFormat="1" ht="21" customHeight="1">
      <c r="A54" s="16"/>
      <c r="B54" s="17" t="s">
        <v>43</v>
      </c>
      <c r="C54" s="18">
        <f>C52</f>
        <v>0</v>
      </c>
      <c r="D54" s="19">
        <f>D52</f>
        <v>0</v>
      </c>
      <c r="E54" s="19">
        <f>E52</f>
        <v>0</v>
      </c>
      <c r="F54" s="18">
        <f>SUM(F52:F53)</f>
        <v>36</v>
      </c>
      <c r="G54" s="18">
        <f>SUM(G52:G52)</f>
        <v>0</v>
      </c>
      <c r="H54" s="18">
        <f>F54+G54</f>
        <v>36</v>
      </c>
      <c r="I54" s="20"/>
      <c r="J54" s="56"/>
    </row>
    <row r="55" spans="1:10" ht="21" customHeight="1">
      <c r="A55" s="16"/>
      <c r="B55" s="17" t="s">
        <v>1</v>
      </c>
      <c r="C55" s="18">
        <f>SUM(C54,C51,C47,C44,C42,C37,C26,C21,C16,C13)</f>
        <v>28310</v>
      </c>
      <c r="D55" s="19">
        <f>SUM(D54,D51,D47,D44,D42,D37,D26,D21,D16,D13)</f>
        <v>2</v>
      </c>
      <c r="E55" s="19">
        <f>SUM(E54,E51,E47,E44,E42,E37,E26,E21,E16,E13)</f>
        <v>28310</v>
      </c>
      <c r="F55" s="18">
        <f>SUM(F54,F51,F47,F44,F42,F37,F26,F21,F16,F13)</f>
        <v>37461.03</v>
      </c>
      <c r="G55" s="18">
        <f>SUM(G54,G51,G47,G44,G42,G37,G26,G21,G16,G13)</f>
        <v>55</v>
      </c>
      <c r="H55" s="18">
        <f>H13+H21+H16+H26+H37+H42+H44+H47+H51+H54</f>
        <v>37516.03</v>
      </c>
      <c r="I55" s="20"/>
      <c r="J55" s="25"/>
    </row>
    <row r="59" spans="1:10" ht="21" customHeight="1">
      <c r="A59" s="45" t="s">
        <v>44</v>
      </c>
      <c r="B59" s="46"/>
      <c r="C59" s="47" t="s">
        <v>45</v>
      </c>
      <c r="D59" s="47"/>
      <c r="E59" s="47" t="s">
        <v>46</v>
      </c>
      <c r="F59" s="47"/>
      <c r="G59" s="47" t="s">
        <v>47</v>
      </c>
      <c r="H59" s="47"/>
      <c r="I59" s="12" t="s">
        <v>48</v>
      </c>
    </row>
    <row r="60" spans="1:10" ht="21" customHeight="1">
      <c r="A60" s="43">
        <f>E55</f>
        <v>28310</v>
      </c>
      <c r="B60" s="44"/>
      <c r="C60" s="44">
        <f>H55</f>
        <v>37516.03</v>
      </c>
      <c r="D60" s="44"/>
      <c r="E60" s="44">
        <f>F55</f>
        <v>37461.03</v>
      </c>
      <c r="F60" s="44"/>
      <c r="G60" s="44">
        <f>G55</f>
        <v>55</v>
      </c>
      <c r="H60" s="44"/>
      <c r="I60" s="13">
        <f>A60-C60</f>
        <v>-9206.0299999999988</v>
      </c>
    </row>
    <row r="62" spans="1:10" ht="21" customHeight="1">
      <c r="A62" s="8" t="s">
        <v>49</v>
      </c>
      <c r="B62" s="1"/>
      <c r="C62" s="9" t="s">
        <v>2</v>
      </c>
      <c r="D62" s="8"/>
      <c r="E62" s="8" t="s">
        <v>50</v>
      </c>
      <c r="F62" s="8"/>
      <c r="G62" s="8" t="s">
        <v>3</v>
      </c>
      <c r="H62" s="8"/>
      <c r="I62" s="1"/>
    </row>
  </sheetData>
  <mergeCells count="66">
    <mergeCell ref="J52:J54"/>
    <mergeCell ref="H4:I5"/>
    <mergeCell ref="E38:E41"/>
    <mergeCell ref="E45:E46"/>
    <mergeCell ref="E48:E50"/>
    <mergeCell ref="J4:J5"/>
    <mergeCell ref="J6:J7"/>
    <mergeCell ref="J8:J13"/>
    <mergeCell ref="J14:J16"/>
    <mergeCell ref="J17:J21"/>
    <mergeCell ref="J22:J26"/>
    <mergeCell ref="J27:J37"/>
    <mergeCell ref="J38:J42"/>
    <mergeCell ref="J43:J44"/>
    <mergeCell ref="J45:J47"/>
    <mergeCell ref="D38:D41"/>
    <mergeCell ref="C38:C41"/>
    <mergeCell ref="J48:J51"/>
    <mergeCell ref="E8:E12"/>
    <mergeCell ref="E14:E15"/>
    <mergeCell ref="E17:E20"/>
    <mergeCell ref="E22:E25"/>
    <mergeCell ref="E27:E36"/>
    <mergeCell ref="C14:C15"/>
    <mergeCell ref="C17:C20"/>
    <mergeCell ref="C22:C25"/>
    <mergeCell ref="C27:C36"/>
    <mergeCell ref="D14:D15"/>
    <mergeCell ref="D17:D20"/>
    <mergeCell ref="D22:D25"/>
    <mergeCell ref="D27:D36"/>
    <mergeCell ref="E60:F60"/>
    <mergeCell ref="G60:H60"/>
    <mergeCell ref="A59:B59"/>
    <mergeCell ref="C59:D59"/>
    <mergeCell ref="E59:F59"/>
    <mergeCell ref="G59:H59"/>
    <mergeCell ref="B45:B46"/>
    <mergeCell ref="B48:B50"/>
    <mergeCell ref="C45:C46"/>
    <mergeCell ref="C48:C50"/>
    <mergeCell ref="A60:B60"/>
    <mergeCell ref="C60:D60"/>
    <mergeCell ref="D45:D46"/>
    <mergeCell ref="D48:D50"/>
    <mergeCell ref="A27:A36"/>
    <mergeCell ref="A38:A41"/>
    <mergeCell ref="A45:A46"/>
    <mergeCell ref="A48:A50"/>
    <mergeCell ref="A6:A7"/>
    <mergeCell ref="A8:A12"/>
    <mergeCell ref="A14:A15"/>
    <mergeCell ref="A17:A20"/>
    <mergeCell ref="A22:A25"/>
    <mergeCell ref="B6:B7"/>
    <mergeCell ref="B8:B12"/>
    <mergeCell ref="C2:H2"/>
    <mergeCell ref="C6:E6"/>
    <mergeCell ref="F6:I6"/>
    <mergeCell ref="C8:C12"/>
    <mergeCell ref="D8:D12"/>
    <mergeCell ref="B14:B15"/>
    <mergeCell ref="B17:B20"/>
    <mergeCell ref="B22:B25"/>
    <mergeCell ref="B27:B36"/>
    <mergeCell ref="B38:B41"/>
  </mergeCells>
  <phoneticPr fontId="10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李嘉慧</cp:lastModifiedBy>
  <cp:lastPrinted>2022-10-26T08:57:08Z</cp:lastPrinted>
  <dcterms:created xsi:type="dcterms:W3CDTF">2014-04-15T08:52:00Z</dcterms:created>
  <dcterms:modified xsi:type="dcterms:W3CDTF">2023-03-21T07:20:26Z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17EB1FD3A9FD48589E0A58C2AE78B37A</vt:lpwstr>
  </property>
</Properties>
</file>