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<sst xmlns="http://schemas.openxmlformats.org/spreadsheetml/2006/main" count="94">
  <si>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</si>
  <si>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 xml:space="preserve">       </t>
  </si>
  <si>
    <t>团号：HMZB-181114-AGZ68</t>
  </si>
  <si>
    <t>会议日期：11.14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</si>
  <si>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</si>
  <si>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</si>
  <si>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</si>
  <si>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</si>
  <si>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</si>
  <si>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</si>
  <si>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</si>
  <si>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</si>
  <si>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</si>
  <si>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</si>
  <si>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</si>
  <si>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</si>
  <si>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</si>
  <si>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</si>
  <si>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</si>
  <si>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</si>
  <si>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</si>
  <si>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</si>
  <si>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</si>
  <si>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</si>
  <si>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</si>
  <si>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</si>
  <si>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</si>
  <si>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</si>
  <si>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</si>
  <si>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</si>
  <si>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</si>
  <si>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</si>
  <si>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</si>
  <si>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</si>
  <si>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</si>
  <si>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</si>
  <si>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</si>
  <si>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</si>
  <si>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</si>
  <si>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</si>
  <si>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</si>
  <si>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</si>
  <si>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</si>
  <si>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设计元素</t>
  </si>
  <si>
    <t>设计素材</t>
  </si>
  <si>
    <t>马甲</t>
  </si>
  <si>
    <t>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</si>
  <si>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</si>
  <si>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</si>
  <si>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</si>
  <si>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</si>
  <si>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</si>
  <si>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</si>
  <si>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</si>
  <si>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</si>
  <si>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</si>
  <si>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</si>
  <si>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</si>
  <si>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</si>
  <si>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</si>
  <si>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</si>
  <si>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</si>
  <si>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</si>
  <si>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</si>
  <si>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</si>
  <si>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</si>
  <si>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</si>
  <si>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</si>
  <si>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</si>
  <si>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</si>
  <si>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HMZB-181114-AGZ68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</si>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</sst>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7" borderId="22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24" borderId="18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2" fillId="28" borderId="2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H53" sqref="H5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 t="s">
        <v>1</v>
      </c>
      <c r="K2" s="83"/>
      <c r="L2" s="83"/>
    </row>
    <row r="4" customHeight="1" spans="8:10">
      <c r="H4" s="53" t="s">
        <v>2</v>
      </c>
      <c r="I4" s="53"/>
      <c r="J4" s="53" t="s">
        <v>3</v>
      </c>
    </row>
    <row r="5" customHeight="1" spans="8:10">
      <c r="H5" s="54"/>
      <c r="I5" s="54"/>
      <c r="J5" s="54"/>
    </row>
    <row r="6" customHeight="1" spans="1:10">
      <c r="A6" s="55" t="s">
        <v>4</v>
      </c>
      <c r="B6" s="56" t="s">
        <v>5</v>
      </c>
      <c r="C6" s="57" t="s">
        <v>6</v>
      </c>
      <c r="D6" s="57"/>
      <c r="E6" s="57"/>
      <c r="F6" s="58" t="s">
        <v>7</v>
      </c>
      <c r="G6" s="58"/>
      <c r="H6" s="58"/>
      <c r="I6" s="58"/>
      <c r="J6" s="56" t="s">
        <v>8</v>
      </c>
    </row>
    <row r="7" customHeight="1" spans="1:10">
      <c r="A7" s="55"/>
      <c r="B7" s="56"/>
      <c r="C7" s="59" t="s">
        <v>9</v>
      </c>
      <c r="D7" s="60" t="s">
        <v>10</v>
      </c>
      <c r="E7" s="57" t="s">
        <v>11</v>
      </c>
      <c r="F7" s="58" t="s">
        <v>12</v>
      </c>
      <c r="G7" s="58" t="s">
        <v>13</v>
      </c>
      <c r="H7" s="58" t="s">
        <v>14</v>
      </c>
      <c r="I7" s="58" t="s">
        <v>15</v>
      </c>
      <c r="J7" s="56"/>
    </row>
    <row r="8" customHeight="1" spans="1:10">
      <c r="A8" s="61">
        <v>1</v>
      </c>
      <c r="B8" s="62" t="s">
        <v>16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34</v>
      </c>
      <c r="G45" s="63">
        <v>0</v>
      </c>
      <c r="H45" s="63">
        <f>F45+G45</f>
        <v>34</v>
      </c>
      <c r="I45" s="95" t="s">
        <v>43</v>
      </c>
      <c r="J45" s="92"/>
    </row>
    <row r="46" customHeight="1" spans="1:10">
      <c r="A46" s="74"/>
      <c r="B46" s="62"/>
      <c r="C46" s="63"/>
      <c r="D46" s="64"/>
      <c r="E46" s="63"/>
      <c r="F46" s="63">
        <v>398</v>
      </c>
      <c r="G46" s="63">
        <v>0</v>
      </c>
      <c r="H46" s="63">
        <f t="shared" ref="H46:H51" si="19">F46+G46</f>
        <v>398</v>
      </c>
      <c r="I46" s="84" t="s">
        <v>44</v>
      </c>
      <c r="J46" s="93"/>
    </row>
    <row r="47" customHeight="1" spans="1:10">
      <c r="A47" s="74"/>
      <c r="B47" s="62"/>
      <c r="C47" s="63"/>
      <c r="D47" s="64"/>
      <c r="E47" s="63"/>
      <c r="F47" s="63">
        <v>40</v>
      </c>
      <c r="G47" s="63">
        <v>0</v>
      </c>
      <c r="H47" s="63">
        <f t="shared" si="19"/>
        <v>40</v>
      </c>
      <c r="I47" s="84" t="s">
        <v>45</v>
      </c>
      <c r="J47" s="93"/>
    </row>
    <row r="48" customHeight="1" spans="1:10">
      <c r="A48" s="74"/>
      <c r="B48" s="62"/>
      <c r="C48" s="63"/>
      <c r="D48" s="64"/>
      <c r="E48" s="63"/>
      <c r="F48" s="63">
        <v>788</v>
      </c>
      <c r="G48" s="63">
        <v>0</v>
      </c>
      <c r="H48" s="63">
        <f t="shared" si="19"/>
        <v>788</v>
      </c>
      <c r="I48" s="84" t="s">
        <v>46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47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1260</v>
      </c>
      <c r="G52" s="67">
        <f t="shared" ref="G52:H52" si="21">SUM(G45:G51)</f>
        <v>0</v>
      </c>
      <c r="H52" s="67">
        <f t="shared" si="21"/>
        <v>1260</v>
      </c>
      <c r="I52" s="87"/>
      <c r="J52" s="94"/>
    </row>
    <row r="53" customHeight="1" spans="1:10">
      <c r="A53" s="65"/>
      <c r="B53" s="66" t="s">
        <v>48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1260</v>
      </c>
      <c r="G53" s="67">
        <f t="shared" si="22"/>
        <v>0</v>
      </c>
      <c r="H53" s="67">
        <f t="shared" si="22"/>
        <v>1260</v>
      </c>
      <c r="I53" s="87"/>
      <c r="J53" s="96"/>
    </row>
    <row r="57" customHeight="1" spans="1:9">
      <c r="A57" s="75" t="s">
        <v>49</v>
      </c>
      <c r="B57" s="76"/>
      <c r="C57" s="77" t="s">
        <v>50</v>
      </c>
      <c r="D57" s="77"/>
      <c r="E57" s="77" t="s">
        <v>51</v>
      </c>
      <c r="F57" s="77"/>
      <c r="G57" s="77" t="s">
        <v>52</v>
      </c>
      <c r="H57" s="77"/>
      <c r="I57" s="97" t="s">
        <v>53</v>
      </c>
    </row>
    <row r="58" customHeight="1" spans="1:9">
      <c r="A58" s="78">
        <f>E53</f>
        <v>0</v>
      </c>
      <c r="B58" s="79"/>
      <c r="C58" s="79">
        <f>H53</f>
        <v>1260</v>
      </c>
      <c r="D58" s="79"/>
      <c r="E58" s="79">
        <f>F53</f>
        <v>1260</v>
      </c>
      <c r="F58" s="79"/>
      <c r="G58" s="79">
        <f>G53</f>
        <v>0</v>
      </c>
      <c r="H58" s="79"/>
      <c r="I58" s="98">
        <f>A58-C58</f>
        <v>-1260</v>
      </c>
    </row>
    <row r="60" customHeight="1" spans="1:9">
      <c r="A60" s="80" t="s">
        <v>54</v>
      </c>
      <c r="B60" s="81"/>
      <c r="C60" s="82" t="s">
        <v>55</v>
      </c>
      <c r="D60" s="80"/>
      <c r="E60" s="80" t="s">
        <v>56</v>
      </c>
      <c r="F60" s="80"/>
      <c r="G60" s="80" t="s">
        <v>57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4" workbookViewId="0">
      <selection activeCell="F7" sqref="F7:G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5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6"/>
    </row>
    <row r="7" ht="20.1" customHeight="1" spans="2:11">
      <c r="B7" s="8"/>
      <c r="C7" s="9"/>
      <c r="D7" s="10" t="s">
        <v>67</v>
      </c>
      <c r="E7" s="10"/>
      <c r="F7" s="11">
        <v>11.14</v>
      </c>
      <c r="G7" s="11"/>
      <c r="H7" s="10" t="s">
        <v>68</v>
      </c>
      <c r="I7" s="37"/>
      <c r="J7" s="11">
        <v>11.28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 t="s">
        <v>70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4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>
        <v>0</v>
      </c>
      <c r="I11" s="40"/>
      <c r="J11" s="41"/>
      <c r="K11" s="42" t="s">
        <v>79</v>
      </c>
    </row>
    <row r="12" ht="23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>
        <v>0</v>
      </c>
      <c r="I12" s="40"/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82</v>
      </c>
      <c r="F14" s="23"/>
      <c r="G14" s="25">
        <v>0</v>
      </c>
      <c r="H14" s="25">
        <v>0</v>
      </c>
      <c r="I14" s="40"/>
      <c r="J14" s="41"/>
      <c r="K14" s="42" t="s">
        <v>83</v>
      </c>
    </row>
    <row r="15" ht="20.1" customHeight="1" spans="2:11">
      <c r="B15" s="22">
        <v>5</v>
      </c>
      <c r="C15" s="23"/>
      <c r="D15" s="24" t="s">
        <v>42</v>
      </c>
      <c r="E15" s="27" t="s">
        <v>84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55</v>
      </c>
      <c r="G23" s="16" t="s">
        <v>88</v>
      </c>
      <c r="H23" s="16"/>
      <c r="I23" s="16"/>
      <c r="J23" s="16" t="s">
        <v>57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高亚琳</v>
      </c>
      <c r="G28" s="7"/>
      <c r="H28" s="6" t="s">
        <v>61</v>
      </c>
      <c r="I28" s="5"/>
      <c r="J28" s="7" t="str">
        <f>J5</f>
        <v>总监</v>
      </c>
      <c r="K28" s="35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67</v>
      </c>
      <c r="E30" s="10"/>
      <c r="F30" s="11">
        <f>F7</f>
        <v>11.14</v>
      </c>
      <c r="G30" s="11"/>
      <c r="H30" s="10" t="s">
        <v>68</v>
      </c>
      <c r="I30" s="37"/>
      <c r="J30" s="11">
        <f>J7</f>
        <v>11.28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 t="str">
        <f>J8</f>
        <v>HMZB-181114-AGZ68</v>
      </c>
      <c r="K31" s="39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48</v>
      </c>
      <c r="J33" s="25"/>
      <c r="K33" s="48" t="s">
        <v>76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87</v>
      </c>
      <c r="C38" s="16"/>
      <c r="D38" s="16"/>
      <c r="E38" s="16"/>
      <c r="F38" s="16" t="s">
        <v>55</v>
      </c>
      <c r="G38" s="16" t="s">
        <v>88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2018-11-28T13:18:53Z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