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<sst xmlns="http://schemas.openxmlformats.org/spreadsheetml/2006/main" count="39" uniqueCount="37">
  <si>
    <t>汽车之家商业策略及内容部&amp;品牌策划部24年部门年会报价单</t>
  </si>
  <si>
    <t>供应商名称</t>
  </si>
  <si>
    <t>康辉集团北京国际会议展览有限公司</t>
  </si>
  <si>
    <t>报价日期</t>
  </si>
  <si>
    <t>2025.1.6</t>
  </si>
  <si>
    <t>联系人</t>
  </si>
  <si>
    <t>王勤勤</t>
  </si>
  <si>
    <t>电子邮件</t>
  </si>
  <si>
    <t>wangqinqin@cct.cn</t>
  </si>
  <si>
    <t>电话</t>
  </si>
  <si>
    <t>报价有效期</t>
  </si>
  <si>
    <t>服务内容</t>
  </si>
  <si>
    <t>项目</t>
  </si>
  <si>
    <t>明细内容</t>
  </si>
  <si>
    <t>数量1</t>
  </si>
  <si>
    <t>单位</t>
  </si>
  <si>
    <t>数量2</t>
  </si>
  <si>
    <t>不含税单价</t>
  </si>
  <si>
    <t>含税单价</t>
  </si>
  <si>
    <t>不含税合计</t>
  </si>
  <si>
    <t>含税合计</t>
  </si>
  <si>
    <t>备注</t>
  </si>
  <si>
    <t>场地用餐</t>
  </si>
  <si>
    <t>餐费</t>
  </si>
  <si>
    <t>1.16日晚餐</t>
  </si>
  <si>
    <t>项</t>
  </si>
  <si>
    <t>次</t>
  </si>
  <si>
    <t>场地用餐费用合计</t>
  </si>
  <si>
    <t>物料采买</t>
  </si>
  <si>
    <t>采买</t>
  </si>
  <si>
    <t>物料预留费用</t>
  </si>
  <si>
    <t>个</t>
  </si>
  <si>
    <t>搭建&amp;物料制作费用合计</t>
  </si>
  <si>
    <t>合计</t>
  </si>
  <si>
    <t>费用合计</t>
  </si>
  <si>
    <t>服务费</t>
  </si>
  <si>
    <t>最终报价（RMB）: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</si>
</sst>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\¥#,##0.00_);[Red]\(\¥#,##0.00\)"/>
  </numFmts>
  <fonts count="30">
    <font>
      <sz val="11"/>
      <color theme="1"/>
      <name val="宋体"/>
      <charset val="134"/>
      <scheme val="minor"/>
    </font>
    <font>
      <sz val="16"/>
      <color theme="1"/>
      <name val="微软雅黑"/>
      <charset val="134"/>
    </font>
    <font>
      <sz val="11"/>
      <color theme="1"/>
      <name val="微软雅黑"/>
      <charset val="134"/>
    </font>
    <font>
      <sz val="16"/>
      <color rgb="FF000000"/>
      <name val="微软雅黑"/>
      <charset val="134"/>
    </font>
    <font>
      <b/>
      <sz val="16"/>
      <color rgb="FF000000"/>
      <name val="微软雅黑"/>
      <charset val="134"/>
    </font>
    <font>
      <sz val="11"/>
      <color rgb="FF000000"/>
      <name val="微软雅黑"/>
      <charset val="134"/>
    </font>
    <font>
      <b/>
      <sz val="11"/>
      <color rgb="FF000000"/>
      <name val="微软雅黑"/>
      <charset val="134"/>
    </font>
    <font>
      <u/>
      <sz val="11"/>
      <color theme="10"/>
      <name val="宋体"/>
      <charset val="134"/>
      <scheme val="minor"/>
    </font>
    <font>
      <b/>
      <sz val="11"/>
      <color theme="1"/>
      <name val="微软雅黑"/>
      <charset val="134"/>
    </font>
    <font>
      <sz val="11"/>
      <name val="微软雅黑"/>
      <charset val="134"/>
    </font>
    <font>
      <sz val="11"/>
      <color rgb="FFFF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9BC2E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19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20" applyNumberFormat="0" applyFill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22" applyNumberFormat="0" applyAlignment="0" applyProtection="0">
      <alignment vertical="center"/>
    </xf>
    <xf numFmtId="0" fontId="20" fillId="5" borderId="23" applyNumberFormat="0" applyAlignment="0" applyProtection="0">
      <alignment vertical="center"/>
    </xf>
    <xf numFmtId="0" fontId="21" fillId="5" borderId="22" applyNumberFormat="0" applyAlignment="0" applyProtection="0">
      <alignment vertical="center"/>
    </xf>
    <xf numFmtId="0" fontId="22" fillId="6" borderId="24" applyNumberFormat="0" applyAlignment="0" applyProtection="0">
      <alignment vertical="center"/>
    </xf>
    <xf numFmtId="0" fontId="23" fillId="0" borderId="25" applyNumberFormat="0" applyFill="0" applyAlignment="0" applyProtection="0">
      <alignment vertical="center"/>
    </xf>
    <xf numFmtId="0" fontId="24" fillId="0" borderId="26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2" borderId="1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/>
    </xf>
    <xf numFmtId="0" fontId="7" fillId="0" borderId="4" xfId="6" applyFont="1" applyBorder="1" applyAlignment="1">
      <alignment horizontal="left" vertical="center"/>
    </xf>
    <xf numFmtId="0" fontId="6" fillId="2" borderId="4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left" vertical="center"/>
    </xf>
    <xf numFmtId="0" fontId="5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left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right" vertical="center" wrapText="1"/>
    </xf>
    <xf numFmtId="0" fontId="6" fillId="0" borderId="9" xfId="0" applyFont="1" applyFill="1" applyBorder="1" applyAlignment="1">
      <alignment horizontal="right" vertical="center" wrapText="1"/>
    </xf>
    <xf numFmtId="0" fontId="6" fillId="0" borderId="10" xfId="0" applyFont="1" applyFill="1" applyBorder="1" applyAlignment="1">
      <alignment horizontal="right" vertical="center" wrapText="1"/>
    </xf>
    <xf numFmtId="0" fontId="8" fillId="0" borderId="0" xfId="0" applyFont="1" applyFill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left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right" vertical="center" wrapText="1"/>
    </xf>
    <xf numFmtId="0" fontId="8" fillId="0" borderId="14" xfId="0" applyFont="1" applyFill="1" applyBorder="1" applyAlignment="1">
      <alignment horizontal="right" vertical="center" wrapText="1"/>
    </xf>
    <xf numFmtId="0" fontId="8" fillId="0" borderId="10" xfId="0" applyFont="1" applyFill="1" applyBorder="1" applyAlignment="1">
      <alignment horizontal="right" vertical="center" wrapText="1"/>
    </xf>
    <xf numFmtId="0" fontId="2" fillId="0" borderId="0" xfId="0" applyFont="1" applyFill="1" applyAlignment="1">
      <alignment horizontal="left"/>
    </xf>
    <xf numFmtId="0" fontId="8" fillId="0" borderId="15" xfId="0" applyFont="1" applyFill="1" applyBorder="1" applyAlignment="1">
      <alignment horizontal="left" vertical="center" wrapText="1"/>
    </xf>
    <xf numFmtId="0" fontId="2" fillId="0" borderId="11" xfId="0" applyFont="1" applyFill="1" applyBorder="1" applyAlignment="1">
      <alignment horizontal="left" vertical="center"/>
    </xf>
    <xf numFmtId="9" fontId="2" fillId="0" borderId="11" xfId="0" applyNumberFormat="1" applyFont="1" applyFill="1" applyBorder="1" applyAlignment="1">
      <alignment horizontal="left" vertical="center"/>
    </xf>
    <xf numFmtId="0" fontId="8" fillId="0" borderId="15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/>
    </xf>
    <xf numFmtId="0" fontId="5" fillId="0" borderId="0" xfId="0" applyFont="1" applyFill="1" applyAlignment="1"/>
    <xf numFmtId="0" fontId="6" fillId="2" borderId="3" xfId="0" applyFont="1" applyFill="1" applyBorder="1" applyAlignment="1">
      <alignment horizontal="left"/>
    </xf>
    <xf numFmtId="0" fontId="6" fillId="2" borderId="4" xfId="0" applyFont="1" applyFill="1" applyBorder="1" applyAlignment="1">
      <alignment horizontal="left"/>
    </xf>
    <xf numFmtId="0" fontId="5" fillId="0" borderId="16" xfId="0" applyFont="1" applyFill="1" applyBorder="1" applyAlignment="1">
      <alignment horizontal="left" vertical="center"/>
    </xf>
    <xf numFmtId="0" fontId="5" fillId="0" borderId="17" xfId="0" applyFont="1" applyFill="1" applyBorder="1" applyAlignment="1">
      <alignment horizontal="left" vertical="center"/>
    </xf>
    <xf numFmtId="0" fontId="6" fillId="0" borderId="18" xfId="0" applyFont="1" applyFill="1" applyBorder="1" applyAlignment="1">
      <alignment horizontal="righ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/>
    </xf>
    <xf numFmtId="0" fontId="10" fillId="0" borderId="0" xfId="0" applyFont="1" applyFill="1" applyAlignment="1">
      <alignment vertical="center"/>
    </xf>
    <xf numFmtId="0" fontId="8" fillId="0" borderId="18" xfId="0" applyFont="1" applyFill="1" applyBorder="1" applyAlignment="1">
      <alignment horizontal="right" vertical="center" wrapText="1"/>
    </xf>
    <xf numFmtId="176" fontId="8" fillId="0" borderId="11" xfId="0" applyNumberFormat="1" applyFont="1" applyFill="1" applyBorder="1" applyAlignment="1">
      <alignment horizontal="center" vertical="center" wrapText="1"/>
    </xf>
    <xf numFmtId="177" fontId="10" fillId="0" borderId="0" xfId="0" applyNumberFormat="1" applyFont="1" applyFill="1" applyAlignment="1">
      <alignment vertical="center"/>
    </xf>
    <xf numFmtId="176" fontId="8" fillId="0" borderId="11" xfId="0" applyNumberFormat="1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left" vertical="center"/>
    </xf>
    <xf numFmtId="4" fontId="8" fillId="0" borderId="11" xfId="0" applyNumberFormat="1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wangqinqin@cct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N14"/>
  <sheetViews>
    <sheetView tabSelected="1" workbookViewId="0">
      <selection activeCell="D9" sqref="D9"/>
    </sheetView>
  </sheetViews>
  <sheetFormatPr defaultColWidth="9" defaultRowHeight="15.6"/>
  <cols>
    <col min="1" max="1" width="4.44444444444444" style="4" customWidth="1"/>
    <col min="2" max="2" width="27.3333333333333" style="4" customWidth="1"/>
    <col min="3" max="3" width="38.1111111111111" style="4" customWidth="1"/>
    <col min="4" max="4" width="22.8888888888889" style="4" customWidth="1"/>
    <col min="5" max="5" width="15.6666666666667" style="4"/>
    <col min="6" max="6" width="12.7777777777778" style="4" customWidth="1"/>
    <col min="7" max="11" width="9" style="4"/>
    <col min="12" max="12" width="16.5555555555556" style="4" customWidth="1"/>
    <col min="13" max="16384" width="9" style="4"/>
  </cols>
  <sheetData>
    <row r="2" s="1" customFormat="1" ht="48" customHeight="1" spans="1:13">
      <c r="A2" s="5"/>
      <c r="B2" s="6" t="s">
        <v>0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="2" customFormat="1" ht="32" customHeight="1" spans="1:13">
      <c r="A3" s="7"/>
      <c r="B3" s="8" t="s">
        <v>1</v>
      </c>
      <c r="C3" s="9" t="s">
        <v>2</v>
      </c>
      <c r="D3" s="10" t="s">
        <v>3</v>
      </c>
      <c r="E3" s="9" t="s">
        <v>4</v>
      </c>
      <c r="F3" s="10" t="s">
        <v>5</v>
      </c>
      <c r="G3" s="9" t="s">
        <v>6</v>
      </c>
      <c r="H3" s="9"/>
      <c r="I3" s="9"/>
      <c r="J3" s="9"/>
      <c r="K3" s="9"/>
      <c r="L3" s="9"/>
      <c r="M3" s="46"/>
    </row>
    <row r="4" s="2" customFormat="1" ht="32" customHeight="1" spans="1:13">
      <c r="A4" s="7"/>
      <c r="B4" s="11" t="s">
        <v>7</v>
      </c>
      <c r="C4" s="12" t="s">
        <v>8</v>
      </c>
      <c r="D4" s="13" t="s">
        <v>9</v>
      </c>
      <c r="E4" s="14">
        <v>15311971635</v>
      </c>
      <c r="F4" s="13" t="s">
        <v>10</v>
      </c>
      <c r="G4" s="14"/>
      <c r="H4" s="14"/>
      <c r="I4" s="14"/>
      <c r="J4" s="14"/>
      <c r="K4" s="14"/>
      <c r="L4" s="14"/>
      <c r="M4" s="47"/>
    </row>
    <row r="5" s="2" customFormat="1" ht="32" customHeight="1" spans="1:13">
      <c r="A5" s="15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</row>
    <row r="6" s="2" customFormat="1" ht="32" customHeight="1" spans="1:13">
      <c r="A6" s="17"/>
      <c r="B6" s="18" t="s">
        <v>11</v>
      </c>
      <c r="C6" s="19" t="s">
        <v>12</v>
      </c>
      <c r="D6" s="19" t="s">
        <v>13</v>
      </c>
      <c r="E6" s="19" t="s">
        <v>14</v>
      </c>
      <c r="F6" s="19" t="s">
        <v>15</v>
      </c>
      <c r="G6" s="19" t="s">
        <v>16</v>
      </c>
      <c r="H6" s="19" t="s">
        <v>15</v>
      </c>
      <c r="I6" s="19" t="s">
        <v>17</v>
      </c>
      <c r="J6" s="19" t="s">
        <v>18</v>
      </c>
      <c r="K6" s="19" t="s">
        <v>19</v>
      </c>
      <c r="L6" s="19" t="s">
        <v>20</v>
      </c>
      <c r="M6" s="19" t="s">
        <v>21</v>
      </c>
    </row>
    <row r="7" s="2" customFormat="1" ht="32" customHeight="1" spans="1:13">
      <c r="A7" s="20"/>
      <c r="B7" s="21" t="s">
        <v>22</v>
      </c>
      <c r="C7" s="22" t="s">
        <v>23</v>
      </c>
      <c r="D7" s="23" t="s">
        <v>24</v>
      </c>
      <c r="E7" s="22">
        <v>1</v>
      </c>
      <c r="F7" s="22" t="s">
        <v>25</v>
      </c>
      <c r="G7" s="22">
        <v>46</v>
      </c>
      <c r="H7" s="22" t="s">
        <v>26</v>
      </c>
      <c r="I7" s="22">
        <v>300</v>
      </c>
      <c r="J7" s="22">
        <f>I7*1.06</f>
        <v>318</v>
      </c>
      <c r="K7" s="22">
        <f>E7*G7*I7</f>
        <v>13800</v>
      </c>
      <c r="L7" s="22">
        <f>E7*G7*J7</f>
        <v>14628</v>
      </c>
      <c r="M7" s="22"/>
    </row>
    <row r="8" s="2" customFormat="1" ht="32" customHeight="1" spans="1:13">
      <c r="A8" s="17"/>
      <c r="B8" s="24"/>
      <c r="C8" s="25" t="s">
        <v>27</v>
      </c>
      <c r="D8" s="26"/>
      <c r="E8" s="26"/>
      <c r="F8" s="27"/>
      <c r="G8" s="27"/>
      <c r="H8" s="27"/>
      <c r="I8" s="27"/>
      <c r="J8" s="27"/>
      <c r="K8" s="48"/>
      <c r="L8" s="49">
        <f>L7</f>
        <v>14628</v>
      </c>
      <c r="M8" s="49"/>
    </row>
    <row r="9" s="2" customFormat="1" ht="32" customHeight="1" spans="1:14">
      <c r="A9" s="28"/>
      <c r="B9" s="29" t="s">
        <v>28</v>
      </c>
      <c r="C9" s="30" t="s">
        <v>29</v>
      </c>
      <c r="D9" s="31" t="s">
        <v>30</v>
      </c>
      <c r="E9" s="30">
        <v>1</v>
      </c>
      <c r="F9" s="30" t="s">
        <v>31</v>
      </c>
      <c r="G9" s="32">
        <v>1</v>
      </c>
      <c r="H9" s="30" t="s">
        <v>26</v>
      </c>
      <c r="I9" s="30">
        <v>500</v>
      </c>
      <c r="J9" s="50">
        <f>I9*1.06</f>
        <v>530</v>
      </c>
      <c r="K9" s="32">
        <f>E9*G9*I9</f>
        <v>500</v>
      </c>
      <c r="L9" s="32">
        <f>E9*G9*J9</f>
        <v>530</v>
      </c>
      <c r="M9" s="30"/>
      <c r="N9" s="51"/>
    </row>
    <row r="10" s="2" customFormat="1" ht="32" customHeight="1" spans="1:14">
      <c r="A10" s="28"/>
      <c r="B10" s="33"/>
      <c r="C10" s="34" t="s">
        <v>32</v>
      </c>
      <c r="D10" s="35"/>
      <c r="E10" s="35"/>
      <c r="F10" s="36"/>
      <c r="G10" s="36"/>
      <c r="H10" s="36"/>
      <c r="I10" s="36"/>
      <c r="J10" s="36"/>
      <c r="K10" s="52"/>
      <c r="L10" s="53">
        <f>SUM(L9)</f>
        <v>530</v>
      </c>
      <c r="M10" s="30"/>
      <c r="N10" s="54"/>
    </row>
    <row r="11" s="3" customFormat="1" ht="32" customHeight="1" spans="1:13">
      <c r="A11" s="37"/>
      <c r="B11" s="38" t="s">
        <v>33</v>
      </c>
      <c r="C11" s="39" t="s">
        <v>34</v>
      </c>
      <c r="D11" s="39"/>
      <c r="E11" s="39"/>
      <c r="F11" s="39"/>
      <c r="G11" s="39"/>
      <c r="H11" s="39"/>
      <c r="I11" s="39"/>
      <c r="J11" s="39"/>
      <c r="K11" s="39"/>
      <c r="L11" s="53">
        <f>L8+L10</f>
        <v>15158</v>
      </c>
      <c r="M11" s="31"/>
    </row>
    <row r="12" s="3" customFormat="1" ht="32" customHeight="1" spans="1:13">
      <c r="A12" s="37"/>
      <c r="B12" s="38" t="s">
        <v>35</v>
      </c>
      <c r="C12" s="40">
        <v>0.1</v>
      </c>
      <c r="D12" s="40"/>
      <c r="E12" s="40"/>
      <c r="F12" s="40"/>
      <c r="G12" s="40"/>
      <c r="H12" s="40"/>
      <c r="I12" s="40"/>
      <c r="J12" s="40"/>
      <c r="K12" s="39"/>
      <c r="L12" s="55">
        <f>L11*10%</f>
        <v>1515.8</v>
      </c>
      <c r="M12" s="31"/>
    </row>
    <row r="13" s="3" customFormat="1" ht="32" customHeight="1" spans="1:13">
      <c r="A13" s="37"/>
      <c r="B13" s="41" t="s">
        <v>36</v>
      </c>
      <c r="C13" s="42"/>
      <c r="D13" s="42"/>
      <c r="E13" s="42"/>
      <c r="F13" s="42"/>
      <c r="G13" s="42"/>
      <c r="H13" s="42"/>
      <c r="I13" s="42"/>
      <c r="J13" s="42"/>
      <c r="K13" s="56"/>
      <c r="L13" s="55">
        <f>SUM(L11:L12)</f>
        <v>16673.8</v>
      </c>
      <c r="M13" s="57"/>
    </row>
    <row r="14" s="2" customFormat="1" ht="32" customHeight="1" spans="1:13">
      <c r="A14" s="43"/>
      <c r="B14" s="44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</row>
  </sheetData>
  <mergeCells count="11">
    <mergeCell ref="B2:M2"/>
    <mergeCell ref="G3:M3"/>
    <mergeCell ref="G4:M4"/>
    <mergeCell ref="B5:M5"/>
    <mergeCell ref="C8:K8"/>
    <mergeCell ref="C10:K10"/>
    <mergeCell ref="C11:J11"/>
    <mergeCell ref="C12:J12"/>
    <mergeCell ref="B13:J13"/>
    <mergeCell ref="B14:M14"/>
    <mergeCell ref="B7:B8"/>
  </mergeCells>
  <hyperlinks>
    <hyperlink ref="C4" r:id="rId1" display="wangqinqin@cct.cn" tooltip="mailto:wangqinqin@cct.cn"/>
  </hyperlink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QQ W</dc:creator>
  <cp:lastModifiedBy>Tsuki_</cp:lastModifiedBy>
  <dcterms:created xsi:type="dcterms:W3CDTF">2023-05-12T11:15:00Z</dcterms:created>
  <dcterms:modified xsi:type="dcterms:W3CDTF">2025-01-05T11:27:24Z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53B390294572456C8DC43DDDE0EFEA71_12</vt:lpwstr>
  </property>
</Properties>
</file>