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05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<sst xmlns="http://schemas.openxmlformats.org/spreadsheetml/2006/main" count="166" uniqueCount="139">
  <si>
    <t>【借款报销单】</t>
  </si>
  <si>
    <t>团号：HMOA-240712-DJH600</t>
  </si>
  <si>
    <t>会议日期：2024.08.22-08.29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</si>
  <si>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</si>
  <si>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</si>
  <si>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</si>
  <si>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</si>
  <si>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</si>
  <si>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</si>
  <si>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</si>
  <si>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</si>
  <si>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</si>
  <si>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</si>
  <si>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</si>
  <si>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</si>
  <si>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</si>
  <si>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圣母顺风车报销</t>
  </si>
  <si>
    <t>可用项目：租车费、大交通、过路费、过桥费。
加油费（仅试驾活动可用，且只可使用活动当时当地的加油票）</t>
  </si>
  <si>
    <t>七仙女从江-龙洞堡高铁报销</t>
  </si>
  <si>
    <t>三品大叔即墨-机场打车报销</t>
  </si>
  <si>
    <t>宋晓睿大交通报销</t>
  </si>
  <si>
    <t>黄江大交通报销</t>
  </si>
  <si>
    <t>刘宝丹过桥费报销</t>
  </si>
  <si>
    <t>朱林丽大交通报销</t>
  </si>
  <si>
    <t>拉丁女孩大交通报销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</si>
  <si>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</si>
  <si>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</si>
  <si>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</si>
  <si>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</si>
  <si>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</si>
  <si>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</si>
  <si>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</si>
  <si>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</si>
  <si>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</si>
  <si>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</si>
  <si>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</si>
  <si>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</si>
  <si>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岩石餐盘30x20cm</t>
  </si>
  <si>
    <t>岩石餐盘35x25cm</t>
  </si>
  <si>
    <t>线香礼盒</t>
  </si>
  <si>
    <t>湿巾（踩点）</t>
  </si>
  <si>
    <t>雨伞（踩点）</t>
  </si>
  <si>
    <t>止痒露（踩点）</t>
  </si>
  <si>
    <t>驱蚊液x5（踩点）</t>
  </si>
  <si>
    <t>纸巾（踩点）</t>
  </si>
  <si>
    <t>驱蚊液便携（踩点）</t>
  </si>
  <si>
    <t xml:space="preserve">线香 </t>
  </si>
  <si>
    <t>排插5</t>
  </si>
  <si>
    <t xml:space="preserve">文件架 </t>
  </si>
  <si>
    <t xml:space="preserve">垃圾袋 </t>
  </si>
  <si>
    <t xml:space="preserve">撒糖粉模具 </t>
  </si>
  <si>
    <t xml:space="preserve">纸巾大货 </t>
  </si>
  <si>
    <t xml:space="preserve">挂牌大货 </t>
  </si>
  <si>
    <t xml:space="preserve">充电宝10 </t>
  </si>
  <si>
    <t xml:space="preserve">抱枕棉麻 </t>
  </si>
  <si>
    <t xml:space="preserve">湿纸巾 </t>
  </si>
  <si>
    <t xml:space="preserve">雨伞10 </t>
  </si>
  <si>
    <t xml:space="preserve">岩石盘 </t>
  </si>
  <si>
    <t xml:space="preserve">磨具10 </t>
  </si>
  <si>
    <t xml:space="preserve">抱枕丝质 </t>
  </si>
  <si>
    <t>矿泉水</t>
  </si>
  <si>
    <t xml:space="preserve">对讲机费用 </t>
  </si>
  <si>
    <t xml:space="preserve">线香礼盒 </t>
  </si>
  <si>
    <t xml:space="preserve">线香刻字 </t>
  </si>
  <si>
    <t xml:space="preserve">插电板 </t>
  </si>
  <si>
    <t xml:space="preserve">零食 </t>
  </si>
  <si>
    <t>灯管</t>
  </si>
  <si>
    <t xml:space="preserve">双面胶 </t>
  </si>
  <si>
    <t xml:space="preserve">毛毯 </t>
  </si>
  <si>
    <t xml:space="preserve">常备药品 </t>
  </si>
  <si>
    <t xml:space="preserve">藿香正气 </t>
  </si>
  <si>
    <t xml:space="preserve">碘伏 </t>
  </si>
  <si>
    <t xml:space="preserve">牛肉干 </t>
  </si>
  <si>
    <t>抱枕大货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</si>
  <si>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</si>
  <si>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</si>
  <si>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</si>
  <si>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</si>
  <si>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</si>
  <si>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软杯垫 普通打样</t>
  </si>
  <si>
    <t>软杯垫 内圈打样</t>
  </si>
  <si>
    <t>雨伞打样</t>
  </si>
  <si>
    <t>礼盒打样</t>
  </si>
  <si>
    <t>纸巾打样</t>
  </si>
  <si>
    <t>纸杯盖打样</t>
  </si>
  <si>
    <t>纸杯垫打样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</si>
  <si>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</si>
  <si>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</si>
  <si>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</si>
  <si>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</si>
  <si>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</si>
  <si>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</si>
  <si>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</si>
  <si>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</si>
  <si>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</si>
  <si>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顺丰到付</t>
  </si>
  <si>
    <t>退货运费</t>
  </si>
  <si>
    <t>顺丰快递</t>
  </si>
  <si>
    <t>补税点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</si>
  <si>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</si>
  <si>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</si>
  <si>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</si>
  <si>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</si>
  <si>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</si>
  <si>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</si>
  <si>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</si>
  <si>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</si>
  <si>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</si>
  <si>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</si>
  <si>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</si>
  <si>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</si>
  <si>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</si>
  <si>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</si>
  <si>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</si>
  <si>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</si>
  <si>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</si>
  <si>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</si>
  <si>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</si>
  <si>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</si>
  <si>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</si>
  <si>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</si>
  <si>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</si>
  <si>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</si>
  <si>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</si>
  <si>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</si>
  <si>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</si>
  <si>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</si>
  <si>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</si>
  <si>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</si>
  <si>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矿泉水搬运费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</si>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</sst>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8"/>
  <sheetViews>
    <sheetView tabSelected="1" zoomScale="106" zoomScaleNormal="106" topLeftCell="A99" workbookViewId="0">
      <selection activeCell="M20" sqref="M20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0</v>
      </c>
      <c r="G8" s="57">
        <v>774</v>
      </c>
      <c r="H8" s="57">
        <f t="shared" ref="H8:H15" si="0">F8+G8</f>
        <v>774</v>
      </c>
      <c r="I8" s="55" t="s">
        <v>16</v>
      </c>
      <c r="J8" s="72" t="s">
        <v>17</v>
      </c>
    </row>
    <row r="9" customHeight="1" spans="1:10">
      <c r="A9" s="55"/>
      <c r="B9" s="56"/>
      <c r="C9" s="57"/>
      <c r="D9" s="55"/>
      <c r="E9" s="57"/>
      <c r="F9" s="57">
        <v>658</v>
      </c>
      <c r="G9" s="57">
        <v>0</v>
      </c>
      <c r="H9" s="57">
        <f t="shared" si="0"/>
        <v>658</v>
      </c>
      <c r="I9" s="73" t="s">
        <v>18</v>
      </c>
      <c r="J9" s="74"/>
    </row>
    <row r="10" customHeight="1" spans="1:10">
      <c r="A10" s="55"/>
      <c r="B10" s="56"/>
      <c r="C10" s="57"/>
      <c r="D10" s="55"/>
      <c r="E10" s="57"/>
      <c r="F10" s="57">
        <v>198.88</v>
      </c>
      <c r="G10" s="57">
        <v>0</v>
      </c>
      <c r="H10" s="57">
        <f t="shared" si="0"/>
        <v>198.88</v>
      </c>
      <c r="I10" s="73" t="s">
        <v>19</v>
      </c>
      <c r="J10" s="74"/>
    </row>
    <row r="11" customHeight="1" spans="1:10">
      <c r="A11" s="55"/>
      <c r="B11" s="56"/>
      <c r="C11" s="57"/>
      <c r="D11" s="55"/>
      <c r="E11" s="57"/>
      <c r="F11" s="57">
        <v>2460</v>
      </c>
      <c r="G11" s="57">
        <v>0</v>
      </c>
      <c r="H11" s="57">
        <f t="shared" si="0"/>
        <v>2460</v>
      </c>
      <c r="I11" s="55" t="s">
        <v>20</v>
      </c>
      <c r="J11" s="74"/>
    </row>
    <row r="12" customHeight="1" spans="1:10">
      <c r="A12" s="55"/>
      <c r="B12" s="56"/>
      <c r="C12" s="57"/>
      <c r="D12" s="55"/>
      <c r="E12" s="57"/>
      <c r="F12" s="57">
        <v>432</v>
      </c>
      <c r="G12" s="57">
        <v>0</v>
      </c>
      <c r="H12" s="57">
        <f t="shared" si="0"/>
        <v>432</v>
      </c>
      <c r="I12" s="55" t="s">
        <v>21</v>
      </c>
      <c r="J12" s="74"/>
    </row>
    <row r="13" customHeight="1" spans="1:10">
      <c r="A13" s="55"/>
      <c r="B13" s="56"/>
      <c r="C13" s="57"/>
      <c r="D13" s="55"/>
      <c r="E13" s="57"/>
      <c r="F13" s="57">
        <v>25</v>
      </c>
      <c r="G13" s="57">
        <v>0</v>
      </c>
      <c r="H13" s="57">
        <f t="shared" si="0"/>
        <v>25</v>
      </c>
      <c r="I13" s="55" t="s">
        <v>22</v>
      </c>
      <c r="J13" s="74"/>
    </row>
    <row r="14" customHeight="1" spans="1:10">
      <c r="A14" s="55"/>
      <c r="B14" s="56"/>
      <c r="C14" s="57"/>
      <c r="D14" s="55"/>
      <c r="E14" s="57"/>
      <c r="F14" s="57">
        <v>167</v>
      </c>
      <c r="G14" s="57">
        <v>0</v>
      </c>
      <c r="H14" s="57">
        <f t="shared" si="0"/>
        <v>167</v>
      </c>
      <c r="I14" s="55" t="s">
        <v>23</v>
      </c>
      <c r="J14" s="74"/>
    </row>
    <row r="15" customHeight="1" spans="1:10">
      <c r="A15" s="55"/>
      <c r="B15" s="56"/>
      <c r="C15" s="57"/>
      <c r="D15" s="55"/>
      <c r="E15" s="57"/>
      <c r="F15" s="57">
        <v>8633</v>
      </c>
      <c r="G15" s="57">
        <v>0</v>
      </c>
      <c r="H15" s="57">
        <v>7523</v>
      </c>
      <c r="I15" s="55" t="s">
        <v>24</v>
      </c>
      <c r="J15" s="74"/>
    </row>
    <row r="16" s="46" customFormat="1" customHeight="1" spans="1:10">
      <c r="A16" s="58"/>
      <c r="B16" s="59" t="s">
        <v>25</v>
      </c>
      <c r="C16" s="60">
        <f>SUM(C8)</f>
        <v>0</v>
      </c>
      <c r="D16" s="60">
        <f>SUM(D8)</f>
        <v>0</v>
      </c>
      <c r="E16" s="60">
        <f>SUM(E8)</f>
        <v>0</v>
      </c>
      <c r="F16" s="60">
        <f>SUM(F8:F15)</f>
        <v>12573.88</v>
      </c>
      <c r="G16" s="60">
        <f>SUM(G8:G15)</f>
        <v>774</v>
      </c>
      <c r="H16" s="60">
        <f>SUM(H8:H15)</f>
        <v>12237.88</v>
      </c>
      <c r="I16" s="58" t="s">
        <v>26</v>
      </c>
      <c r="J16" s="75"/>
    </row>
    <row r="17" customHeight="1" spans="1:10">
      <c r="A17" s="61">
        <v>2</v>
      </c>
      <c r="B17" s="62" t="s">
        <v>27</v>
      </c>
      <c r="C17" s="63">
        <v>0</v>
      </c>
      <c r="D17" s="61"/>
      <c r="E17" s="63">
        <f>C17*D17</f>
        <v>0</v>
      </c>
      <c r="F17" s="57">
        <v>0</v>
      </c>
      <c r="G17" s="57">
        <v>0</v>
      </c>
      <c r="H17" s="57">
        <f>F17+G17</f>
        <v>0</v>
      </c>
      <c r="I17" s="55"/>
      <c r="J17" s="72" t="s">
        <v>28</v>
      </c>
    </row>
    <row r="18" customHeight="1" spans="1:10">
      <c r="A18" s="64"/>
      <c r="B18" s="65"/>
      <c r="C18" s="66"/>
      <c r="D18" s="64"/>
      <c r="E18" s="66"/>
      <c r="F18" s="57">
        <v>0</v>
      </c>
      <c r="G18" s="57">
        <v>0</v>
      </c>
      <c r="H18" s="57">
        <f t="shared" ref="H18" si="1">F18+G18</f>
        <v>0</v>
      </c>
      <c r="I18" s="55"/>
      <c r="J18" s="74"/>
    </row>
    <row r="19" s="46" customFormat="1" customHeight="1" spans="1:10">
      <c r="A19" s="58"/>
      <c r="B19" s="59" t="s">
        <v>29</v>
      </c>
      <c r="C19" s="60">
        <f>SUM(C17)</f>
        <v>0</v>
      </c>
      <c r="D19" s="60">
        <f>SUM(D17)</f>
        <v>0</v>
      </c>
      <c r="E19" s="60">
        <f>SUM(E17)</f>
        <v>0</v>
      </c>
      <c r="F19" s="60">
        <f>SUM(F17:F18)</f>
        <v>0</v>
      </c>
      <c r="G19" s="60">
        <f>SUM(G17:G18)</f>
        <v>0</v>
      </c>
      <c r="H19" s="60">
        <f>SUM(H17:H18)</f>
        <v>0</v>
      </c>
      <c r="I19" s="58"/>
      <c r="J19" s="75"/>
    </row>
    <row r="20" customHeight="1" spans="1:10">
      <c r="A20" s="55">
        <v>3</v>
      </c>
      <c r="B20" s="56" t="s">
        <v>30</v>
      </c>
      <c r="C20" s="57">
        <v>0</v>
      </c>
      <c r="D20" s="55"/>
      <c r="E20" s="57">
        <f>C20*D20</f>
        <v>0</v>
      </c>
      <c r="F20" s="57">
        <v>0</v>
      </c>
      <c r="G20" s="57">
        <v>0</v>
      </c>
      <c r="H20" s="57">
        <f t="shared" ref="H20:H29" si="2">F20+G20</f>
        <v>0</v>
      </c>
      <c r="I20" s="76"/>
      <c r="J20" s="77" t="s">
        <v>31</v>
      </c>
    </row>
    <row r="21" customHeight="1" spans="1:10">
      <c r="A21" s="55"/>
      <c r="B21" s="56"/>
      <c r="C21" s="57"/>
      <c r="D21" s="55"/>
      <c r="E21" s="57"/>
      <c r="F21" s="57">
        <v>0</v>
      </c>
      <c r="G21" s="57">
        <v>0</v>
      </c>
      <c r="H21" s="57">
        <f t="shared" si="2"/>
        <v>0</v>
      </c>
      <c r="I21" s="55"/>
      <c r="J21" s="78"/>
    </row>
    <row r="22" customHeight="1" spans="1:10">
      <c r="A22" s="55"/>
      <c r="B22" s="56"/>
      <c r="C22" s="57"/>
      <c r="D22" s="55"/>
      <c r="E22" s="57"/>
      <c r="F22" s="57">
        <v>0</v>
      </c>
      <c r="G22" s="57">
        <v>0</v>
      </c>
      <c r="H22" s="57">
        <f t="shared" si="2"/>
        <v>0</v>
      </c>
      <c r="I22" s="55"/>
      <c r="J22" s="78"/>
    </row>
    <row r="23" customHeight="1" spans="1:10">
      <c r="A23" s="55"/>
      <c r="B23" s="56"/>
      <c r="C23" s="57"/>
      <c r="D23" s="55"/>
      <c r="E23" s="57"/>
      <c r="F23" s="57">
        <v>0</v>
      </c>
      <c r="G23" s="57">
        <v>0</v>
      </c>
      <c r="H23" s="57">
        <f t="shared" si="2"/>
        <v>0</v>
      </c>
      <c r="I23" s="55"/>
      <c r="J23" s="78"/>
    </row>
    <row r="24" s="46" customFormat="1" customHeight="1" spans="1:10">
      <c r="A24" s="58"/>
      <c r="B24" s="59" t="s">
        <v>32</v>
      </c>
      <c r="C24" s="60">
        <f>SUM(C20)</f>
        <v>0</v>
      </c>
      <c r="D24" s="60">
        <f t="shared" ref="D24:E24" si="3">SUM(D20)</f>
        <v>0</v>
      </c>
      <c r="E24" s="60">
        <f t="shared" si="3"/>
        <v>0</v>
      </c>
      <c r="F24" s="60">
        <f>SUM(F20:F23)</f>
        <v>0</v>
      </c>
      <c r="G24" s="60">
        <f t="shared" ref="G24:H24" si="4">SUM(G20:G23)</f>
        <v>0</v>
      </c>
      <c r="H24" s="60">
        <f t="shared" si="4"/>
        <v>0</v>
      </c>
      <c r="I24" s="58"/>
      <c r="J24" s="79"/>
    </row>
    <row r="25" customHeight="1" spans="1:10">
      <c r="A25" s="55">
        <v>4</v>
      </c>
      <c r="B25" s="56" t="s">
        <v>33</v>
      </c>
      <c r="C25" s="57">
        <v>0</v>
      </c>
      <c r="D25" s="55"/>
      <c r="E25" s="57">
        <f>C25*D25</f>
        <v>0</v>
      </c>
      <c r="F25" s="57">
        <v>0</v>
      </c>
      <c r="G25" s="57">
        <v>0</v>
      </c>
      <c r="H25" s="57">
        <f t="shared" si="2"/>
        <v>0</v>
      </c>
      <c r="I25" s="55"/>
      <c r="J25" s="77" t="s">
        <v>34</v>
      </c>
    </row>
    <row r="26" customHeight="1" spans="1:10">
      <c r="A26" s="55"/>
      <c r="B26" s="56"/>
      <c r="C26" s="57"/>
      <c r="D26" s="55"/>
      <c r="E26" s="57"/>
      <c r="F26" s="57">
        <v>0</v>
      </c>
      <c r="G26" s="57">
        <v>0</v>
      </c>
      <c r="H26" s="57">
        <f t="shared" si="2"/>
        <v>0</v>
      </c>
      <c r="I26" s="55"/>
      <c r="J26" s="78"/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 t="shared" si="2"/>
        <v>0</v>
      </c>
      <c r="I27" s="55"/>
      <c r="J27" s="78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0</v>
      </c>
      <c r="H28" s="57">
        <f t="shared" si="2"/>
        <v>0</v>
      </c>
      <c r="I28" s="55"/>
      <c r="J28" s="78"/>
    </row>
    <row r="29" customHeight="1" spans="1:10">
      <c r="A29" s="55"/>
      <c r="B29" s="56"/>
      <c r="C29" s="57"/>
      <c r="D29" s="55"/>
      <c r="E29" s="57"/>
      <c r="F29" s="57">
        <v>0</v>
      </c>
      <c r="G29" s="57">
        <v>0</v>
      </c>
      <c r="H29" s="57">
        <f t="shared" si="2"/>
        <v>0</v>
      </c>
      <c r="I29" s="55"/>
      <c r="J29" s="78"/>
    </row>
    <row r="30" s="46" customFormat="1" customHeight="1" spans="1:10">
      <c r="A30" s="58"/>
      <c r="B30" s="59" t="s">
        <v>35</v>
      </c>
      <c r="C30" s="60">
        <f>SUM(C25)</f>
        <v>0</v>
      </c>
      <c r="D30" s="60">
        <f t="shared" ref="D30:E30" si="5">SUM(D25)</f>
        <v>0</v>
      </c>
      <c r="E30" s="60">
        <f t="shared" si="5"/>
        <v>0</v>
      </c>
      <c r="F30" s="60">
        <f>SUM(F25:F29)</f>
        <v>0</v>
      </c>
      <c r="G30" s="60">
        <f>SUM(G25:G29)</f>
        <v>0</v>
      </c>
      <c r="H30" s="60">
        <f>SUM(H25:H29)</f>
        <v>0</v>
      </c>
      <c r="I30" s="58"/>
      <c r="J30" s="79"/>
    </row>
    <row r="31" customHeight="1" spans="1:10">
      <c r="A31" s="61">
        <v>5</v>
      </c>
      <c r="B31" s="62" t="s">
        <v>36</v>
      </c>
      <c r="C31" s="63">
        <v>0</v>
      </c>
      <c r="D31" s="61"/>
      <c r="E31" s="63">
        <f>C31*D31</f>
        <v>0</v>
      </c>
      <c r="F31" s="57">
        <v>12.8</v>
      </c>
      <c r="G31" s="57"/>
      <c r="H31" s="57">
        <f t="shared" ref="H31:H74" si="6">F31+G31</f>
        <v>12.8</v>
      </c>
      <c r="I31" s="73" t="s">
        <v>37</v>
      </c>
      <c r="J31" s="72"/>
    </row>
    <row r="32" customHeight="1" spans="1:10">
      <c r="A32" s="67"/>
      <c r="B32" s="68"/>
      <c r="C32" s="69"/>
      <c r="D32" s="67"/>
      <c r="E32" s="69"/>
      <c r="F32" s="57">
        <v>22.8</v>
      </c>
      <c r="G32" s="57"/>
      <c r="H32" s="57">
        <f t="shared" si="6"/>
        <v>22.8</v>
      </c>
      <c r="I32" s="73" t="s">
        <v>38</v>
      </c>
      <c r="J32" s="74"/>
    </row>
    <row r="33" customHeight="1" spans="1:10">
      <c r="A33" s="67"/>
      <c r="B33" s="68"/>
      <c r="C33" s="69"/>
      <c r="D33" s="67"/>
      <c r="E33" s="69"/>
      <c r="F33" s="57">
        <v>172.06</v>
      </c>
      <c r="G33" s="57"/>
      <c r="H33" s="57">
        <f t="shared" si="6"/>
        <v>172.06</v>
      </c>
      <c r="I33" s="73" t="s">
        <v>39</v>
      </c>
      <c r="J33" s="74"/>
    </row>
    <row r="34" customHeight="1" spans="1:10">
      <c r="A34" s="67"/>
      <c r="B34" s="68"/>
      <c r="C34" s="69"/>
      <c r="D34" s="67"/>
      <c r="E34" s="69"/>
      <c r="F34" s="57">
        <v>28.14</v>
      </c>
      <c r="G34" s="57"/>
      <c r="H34" s="57">
        <f t="shared" si="6"/>
        <v>28.14</v>
      </c>
      <c r="I34" s="73" t="s">
        <v>40</v>
      </c>
      <c r="J34" s="74"/>
    </row>
    <row r="35" customHeight="1" spans="1:10">
      <c r="A35" s="67"/>
      <c r="B35" s="68"/>
      <c r="C35" s="69"/>
      <c r="D35" s="67"/>
      <c r="E35" s="69"/>
      <c r="F35" s="57">
        <v>213.6</v>
      </c>
      <c r="G35" s="57"/>
      <c r="H35" s="57">
        <f t="shared" si="6"/>
        <v>213.6</v>
      </c>
      <c r="I35" s="73" t="s">
        <v>41</v>
      </c>
      <c r="J35" s="74"/>
    </row>
    <row r="36" customHeight="1" spans="1:10">
      <c r="A36" s="67"/>
      <c r="B36" s="68"/>
      <c r="C36" s="69"/>
      <c r="D36" s="67"/>
      <c r="E36" s="69"/>
      <c r="F36" s="57">
        <v>23.65</v>
      </c>
      <c r="G36" s="57"/>
      <c r="H36" s="57">
        <f t="shared" si="6"/>
        <v>23.65</v>
      </c>
      <c r="I36" s="73" t="s">
        <v>42</v>
      </c>
      <c r="J36" s="74"/>
    </row>
    <row r="37" customHeight="1" spans="1:10">
      <c r="A37" s="67"/>
      <c r="B37" s="68"/>
      <c r="C37" s="69"/>
      <c r="D37" s="67"/>
      <c r="E37" s="69"/>
      <c r="F37" s="57">
        <v>78.54</v>
      </c>
      <c r="G37" s="57"/>
      <c r="H37" s="57">
        <f t="shared" si="6"/>
        <v>78.54</v>
      </c>
      <c r="I37" s="73" t="s">
        <v>43</v>
      </c>
      <c r="J37" s="74"/>
    </row>
    <row r="38" customHeight="1" spans="1:10">
      <c r="A38" s="67"/>
      <c r="B38" s="68"/>
      <c r="C38" s="69"/>
      <c r="D38" s="67"/>
      <c r="E38" s="69"/>
      <c r="F38" s="57">
        <v>12.5</v>
      </c>
      <c r="G38" s="57"/>
      <c r="H38" s="57">
        <f t="shared" si="6"/>
        <v>12.5</v>
      </c>
      <c r="I38" s="73" t="s">
        <v>44</v>
      </c>
      <c r="J38" s="74"/>
    </row>
    <row r="39" customHeight="1" spans="1:10">
      <c r="A39" s="67"/>
      <c r="B39" s="68"/>
      <c r="C39" s="69"/>
      <c r="D39" s="67"/>
      <c r="E39" s="69"/>
      <c r="F39" s="57">
        <v>28.41</v>
      </c>
      <c r="G39" s="57"/>
      <c r="H39" s="57">
        <f t="shared" si="6"/>
        <v>28.41</v>
      </c>
      <c r="I39" s="73" t="s">
        <v>45</v>
      </c>
      <c r="J39" s="74"/>
    </row>
    <row r="40" customHeight="1" spans="1:10">
      <c r="A40" s="67"/>
      <c r="B40" s="68"/>
      <c r="C40" s="69"/>
      <c r="D40" s="67"/>
      <c r="E40" s="69"/>
      <c r="F40" s="57">
        <v>9.7</v>
      </c>
      <c r="G40" s="57"/>
      <c r="H40" s="57">
        <f t="shared" si="6"/>
        <v>9.7</v>
      </c>
      <c r="I40" s="73" t="s">
        <v>46</v>
      </c>
      <c r="J40" s="74"/>
    </row>
    <row r="41" customHeight="1" spans="1:10">
      <c r="A41" s="67"/>
      <c r="B41" s="68"/>
      <c r="C41" s="69"/>
      <c r="D41" s="67"/>
      <c r="E41" s="69"/>
      <c r="F41" s="57">
        <v>143.51</v>
      </c>
      <c r="G41" s="57"/>
      <c r="H41" s="57">
        <f t="shared" si="6"/>
        <v>143.51</v>
      </c>
      <c r="I41" s="73" t="s">
        <v>47</v>
      </c>
      <c r="J41" s="74"/>
    </row>
    <row r="42" customHeight="1" spans="1:10">
      <c r="A42" s="67"/>
      <c r="B42" s="68"/>
      <c r="C42" s="69"/>
      <c r="D42" s="67"/>
      <c r="E42" s="69"/>
      <c r="F42" s="57">
        <v>69</v>
      </c>
      <c r="G42" s="57"/>
      <c r="H42" s="57">
        <f t="shared" si="6"/>
        <v>69</v>
      </c>
      <c r="I42" s="73" t="s">
        <v>48</v>
      </c>
      <c r="J42" s="74"/>
    </row>
    <row r="43" customHeight="1" spans="1:10">
      <c r="A43" s="67"/>
      <c r="B43" s="68"/>
      <c r="C43" s="69"/>
      <c r="D43" s="67"/>
      <c r="E43" s="69"/>
      <c r="F43" s="57">
        <v>16.66</v>
      </c>
      <c r="G43" s="57"/>
      <c r="H43" s="57">
        <f t="shared" si="6"/>
        <v>16.66</v>
      </c>
      <c r="I43" s="73" t="s">
        <v>49</v>
      </c>
      <c r="J43" s="74"/>
    </row>
    <row r="44" customHeight="1" spans="1:10">
      <c r="A44" s="67"/>
      <c r="B44" s="68"/>
      <c r="C44" s="69"/>
      <c r="D44" s="67"/>
      <c r="E44" s="69"/>
      <c r="F44" s="57">
        <v>95</v>
      </c>
      <c r="G44" s="57"/>
      <c r="H44" s="57">
        <f t="shared" si="6"/>
        <v>95</v>
      </c>
      <c r="I44" s="73" t="s">
        <v>50</v>
      </c>
      <c r="J44" s="74"/>
    </row>
    <row r="45" customHeight="1" spans="1:10">
      <c r="A45" s="67"/>
      <c r="B45" s="68"/>
      <c r="C45" s="69"/>
      <c r="D45" s="67"/>
      <c r="E45" s="69"/>
      <c r="F45" s="57">
        <v>520</v>
      </c>
      <c r="G45" s="57"/>
      <c r="H45" s="57">
        <f t="shared" si="6"/>
        <v>520</v>
      </c>
      <c r="I45" s="73" t="s">
        <v>51</v>
      </c>
      <c r="J45" s="74"/>
    </row>
    <row r="46" customHeight="1" spans="1:10">
      <c r="A46" s="67"/>
      <c r="B46" s="68"/>
      <c r="C46" s="69"/>
      <c r="D46" s="67"/>
      <c r="E46" s="69"/>
      <c r="F46" s="57">
        <v>565</v>
      </c>
      <c r="G46" s="57"/>
      <c r="H46" s="57">
        <f t="shared" si="6"/>
        <v>565</v>
      </c>
      <c r="I46" s="73" t="s">
        <v>52</v>
      </c>
      <c r="J46" s="74"/>
    </row>
    <row r="47" customHeight="1" spans="1:10">
      <c r="A47" s="67"/>
      <c r="B47" s="68"/>
      <c r="C47" s="69"/>
      <c r="D47" s="67"/>
      <c r="E47" s="69"/>
      <c r="F47" s="57">
        <v>1290</v>
      </c>
      <c r="G47" s="57"/>
      <c r="H47" s="57">
        <f t="shared" si="6"/>
        <v>1290</v>
      </c>
      <c r="I47" s="73" t="s">
        <v>53</v>
      </c>
      <c r="J47" s="74"/>
    </row>
    <row r="48" customHeight="1" spans="1:10">
      <c r="A48" s="67"/>
      <c r="B48" s="68"/>
      <c r="C48" s="69"/>
      <c r="D48" s="67"/>
      <c r="E48" s="69"/>
      <c r="F48" s="57">
        <v>25.31</v>
      </c>
      <c r="G48" s="57"/>
      <c r="H48" s="57">
        <f t="shared" si="6"/>
        <v>25.31</v>
      </c>
      <c r="I48" s="73" t="s">
        <v>54</v>
      </c>
      <c r="J48" s="74"/>
    </row>
    <row r="49" customHeight="1" spans="1:10">
      <c r="A49" s="67"/>
      <c r="B49" s="68"/>
      <c r="C49" s="69"/>
      <c r="D49" s="67"/>
      <c r="E49" s="69"/>
      <c r="F49" s="57">
        <v>450</v>
      </c>
      <c r="G49" s="57"/>
      <c r="H49" s="57">
        <f t="shared" si="6"/>
        <v>450</v>
      </c>
      <c r="I49" s="73" t="s">
        <v>55</v>
      </c>
      <c r="J49" s="74"/>
    </row>
    <row r="50" customHeight="1" spans="1:10">
      <c r="A50" s="67"/>
      <c r="B50" s="68"/>
      <c r="C50" s="69"/>
      <c r="D50" s="67"/>
      <c r="E50" s="69"/>
      <c r="F50" s="57">
        <v>298</v>
      </c>
      <c r="G50" s="57"/>
      <c r="H50" s="57">
        <f t="shared" si="6"/>
        <v>298</v>
      </c>
      <c r="I50" s="73" t="s">
        <v>56</v>
      </c>
      <c r="J50" s="74"/>
    </row>
    <row r="51" customHeight="1" spans="1:10">
      <c r="A51" s="67"/>
      <c r="B51" s="68"/>
      <c r="C51" s="69"/>
      <c r="D51" s="67"/>
      <c r="E51" s="69"/>
      <c r="F51" s="57">
        <v>17.99</v>
      </c>
      <c r="G51" s="57"/>
      <c r="H51" s="57">
        <f t="shared" si="6"/>
        <v>17.99</v>
      </c>
      <c r="I51" s="73" t="s">
        <v>57</v>
      </c>
      <c r="J51" s="74"/>
    </row>
    <row r="52" customHeight="1" spans="1:10">
      <c r="A52" s="67"/>
      <c r="B52" s="68"/>
      <c r="C52" s="69"/>
      <c r="D52" s="67"/>
      <c r="E52" s="69"/>
      <c r="F52" s="57">
        <v>370</v>
      </c>
      <c r="G52" s="57"/>
      <c r="H52" s="57">
        <f t="shared" si="6"/>
        <v>370</v>
      </c>
      <c r="I52" s="73" t="s">
        <v>58</v>
      </c>
      <c r="J52" s="74"/>
    </row>
    <row r="53" customHeight="1" spans="1:10">
      <c r="A53" s="67"/>
      <c r="B53" s="68"/>
      <c r="C53" s="69"/>
      <c r="D53" s="67"/>
      <c r="E53" s="69"/>
      <c r="F53" s="57">
        <v>25.31</v>
      </c>
      <c r="G53" s="57"/>
      <c r="H53" s="57">
        <f t="shared" si="6"/>
        <v>25.31</v>
      </c>
      <c r="I53" s="73" t="s">
        <v>59</v>
      </c>
      <c r="J53" s="74"/>
    </row>
    <row r="54" customHeight="1" spans="1:10">
      <c r="A54" s="67"/>
      <c r="B54" s="68"/>
      <c r="C54" s="69"/>
      <c r="D54" s="67"/>
      <c r="E54" s="69"/>
      <c r="F54" s="57">
        <v>4407</v>
      </c>
      <c r="G54" s="57"/>
      <c r="H54" s="57">
        <f t="shared" si="6"/>
        <v>4407</v>
      </c>
      <c r="I54" s="73" t="s">
        <v>60</v>
      </c>
      <c r="J54" s="74"/>
    </row>
    <row r="55" customHeight="1" spans="1:10">
      <c r="A55" s="67"/>
      <c r="B55" s="68"/>
      <c r="C55" s="69"/>
      <c r="D55" s="67"/>
      <c r="E55" s="69"/>
      <c r="F55" s="57">
        <v>540</v>
      </c>
      <c r="G55" s="57"/>
      <c r="H55" s="57">
        <f t="shared" si="6"/>
        <v>540</v>
      </c>
      <c r="I55" s="73" t="s">
        <v>61</v>
      </c>
      <c r="J55" s="74"/>
    </row>
    <row r="56" customHeight="1" spans="1:10">
      <c r="A56" s="67"/>
      <c r="B56" s="68"/>
      <c r="C56" s="69"/>
      <c r="D56" s="67"/>
      <c r="E56" s="69"/>
      <c r="F56" s="57">
        <v>1280</v>
      </c>
      <c r="G56" s="57"/>
      <c r="H56" s="57">
        <f t="shared" si="6"/>
        <v>1280</v>
      </c>
      <c r="I56" s="73" t="s">
        <v>62</v>
      </c>
      <c r="J56" s="74"/>
    </row>
    <row r="57" customHeight="1" spans="1:10">
      <c r="A57" s="67"/>
      <c r="B57" s="68"/>
      <c r="C57" s="69"/>
      <c r="D57" s="67"/>
      <c r="E57" s="69"/>
      <c r="F57" s="57">
        <v>210</v>
      </c>
      <c r="G57" s="57"/>
      <c r="H57" s="57">
        <f t="shared" si="6"/>
        <v>210</v>
      </c>
      <c r="I57" s="73" t="s">
        <v>50</v>
      </c>
      <c r="J57" s="74"/>
    </row>
    <row r="58" customHeight="1" spans="1:10">
      <c r="A58" s="67"/>
      <c r="B58" s="68"/>
      <c r="C58" s="69"/>
      <c r="D58" s="67"/>
      <c r="E58" s="69"/>
      <c r="F58" s="57">
        <v>170</v>
      </c>
      <c r="G58" s="57"/>
      <c r="H58" s="57">
        <f t="shared" si="6"/>
        <v>170</v>
      </c>
      <c r="I58" s="73" t="s">
        <v>63</v>
      </c>
      <c r="J58" s="74"/>
    </row>
    <row r="59" customHeight="1" spans="1:10">
      <c r="A59" s="67"/>
      <c r="B59" s="68"/>
      <c r="C59" s="69"/>
      <c r="D59" s="67"/>
      <c r="E59" s="69"/>
      <c r="F59" s="57">
        <v>181.2</v>
      </c>
      <c r="G59" s="57"/>
      <c r="H59" s="57">
        <f t="shared" si="6"/>
        <v>181.2</v>
      </c>
      <c r="I59" s="73" t="s">
        <v>64</v>
      </c>
      <c r="J59" s="74"/>
    </row>
    <row r="60" customHeight="1" spans="1:10">
      <c r="A60" s="67"/>
      <c r="B60" s="68"/>
      <c r="C60" s="69"/>
      <c r="D60" s="67"/>
      <c r="E60" s="69"/>
      <c r="F60" s="57">
        <v>5200</v>
      </c>
      <c r="G60" s="57"/>
      <c r="H60" s="57">
        <f t="shared" si="6"/>
        <v>5200</v>
      </c>
      <c r="I60" s="73" t="s">
        <v>57</v>
      </c>
      <c r="J60" s="74"/>
    </row>
    <row r="61" customHeight="1" spans="1:10">
      <c r="A61" s="67"/>
      <c r="B61" s="68"/>
      <c r="C61" s="69"/>
      <c r="D61" s="67"/>
      <c r="E61" s="69"/>
      <c r="F61" s="57">
        <f>1796.11-94.52</f>
        <v>1701.59</v>
      </c>
      <c r="G61" s="57"/>
      <c r="H61" s="57">
        <f t="shared" si="6"/>
        <v>1701.59</v>
      </c>
      <c r="I61" s="73" t="s">
        <v>65</v>
      </c>
      <c r="J61" s="74"/>
    </row>
    <row r="62" customHeight="1" spans="1:10">
      <c r="A62" s="67"/>
      <c r="B62" s="68"/>
      <c r="C62" s="69"/>
      <c r="D62" s="67"/>
      <c r="E62" s="69"/>
      <c r="F62" s="57">
        <v>53.35</v>
      </c>
      <c r="G62" s="57"/>
      <c r="H62" s="57">
        <f t="shared" si="6"/>
        <v>53.35</v>
      </c>
      <c r="I62" s="55" t="s">
        <v>66</v>
      </c>
      <c r="J62" s="74"/>
    </row>
    <row r="63" customHeight="1" spans="1:10">
      <c r="A63" s="67"/>
      <c r="B63" s="68"/>
      <c r="C63" s="69"/>
      <c r="D63" s="67"/>
      <c r="E63" s="69"/>
      <c r="F63" s="57">
        <v>59.31</v>
      </c>
      <c r="G63" s="57"/>
      <c r="H63" s="57">
        <f t="shared" si="6"/>
        <v>59.31</v>
      </c>
      <c r="I63" s="55" t="s">
        <v>65</v>
      </c>
      <c r="J63" s="74"/>
    </row>
    <row r="64" customHeight="1" spans="1:10">
      <c r="A64" s="67"/>
      <c r="B64" s="68"/>
      <c r="C64" s="69"/>
      <c r="D64" s="67"/>
      <c r="E64" s="69"/>
      <c r="F64" s="57">
        <v>72</v>
      </c>
      <c r="G64" s="57"/>
      <c r="H64" s="57">
        <f t="shared" si="6"/>
        <v>72</v>
      </c>
      <c r="I64" s="55" t="s">
        <v>65</v>
      </c>
      <c r="J64" s="74"/>
    </row>
    <row r="65" customHeight="1" spans="1:10">
      <c r="A65" s="67"/>
      <c r="B65" s="68"/>
      <c r="C65" s="69"/>
      <c r="D65" s="67"/>
      <c r="E65" s="69"/>
      <c r="F65" s="57">
        <v>25.9</v>
      </c>
      <c r="G65" s="57"/>
      <c r="H65" s="57">
        <f t="shared" si="6"/>
        <v>25.9</v>
      </c>
      <c r="I65" s="55" t="s">
        <v>67</v>
      </c>
      <c r="J65" s="74"/>
    </row>
    <row r="66" customHeight="1" spans="1:10">
      <c r="A66" s="67"/>
      <c r="B66" s="68"/>
      <c r="C66" s="69"/>
      <c r="D66" s="67"/>
      <c r="E66" s="69"/>
      <c r="F66" s="57">
        <v>1155</v>
      </c>
      <c r="G66" s="57"/>
      <c r="H66" s="57">
        <f t="shared" si="6"/>
        <v>1155</v>
      </c>
      <c r="I66" s="55" t="s">
        <v>68</v>
      </c>
      <c r="J66" s="74"/>
    </row>
    <row r="67" customHeight="1" spans="1:10">
      <c r="A67" s="67"/>
      <c r="B67" s="68"/>
      <c r="C67" s="69"/>
      <c r="D67" s="67"/>
      <c r="E67" s="69"/>
      <c r="F67" s="57">
        <v>767.7</v>
      </c>
      <c r="G67" s="57"/>
      <c r="H67" s="57">
        <f t="shared" si="6"/>
        <v>767.7</v>
      </c>
      <c r="I67" s="55" t="s">
        <v>69</v>
      </c>
      <c r="J67" s="74"/>
    </row>
    <row r="68" customHeight="1" spans="1:10">
      <c r="A68" s="67"/>
      <c r="B68" s="68"/>
      <c r="C68" s="69"/>
      <c r="D68" s="67"/>
      <c r="E68" s="69"/>
      <c r="F68" s="57">
        <v>186.4</v>
      </c>
      <c r="G68" s="57">
        <v>0</v>
      </c>
      <c r="H68" s="57">
        <f t="shared" si="6"/>
        <v>186.4</v>
      </c>
      <c r="I68" s="55" t="s">
        <v>70</v>
      </c>
      <c r="J68" s="74"/>
    </row>
    <row r="69" customHeight="1" spans="1:10">
      <c r="A69" s="67"/>
      <c r="B69" s="68"/>
      <c r="C69" s="69"/>
      <c r="D69" s="67"/>
      <c r="E69" s="69"/>
      <c r="F69" s="57">
        <v>101.3</v>
      </c>
      <c r="G69" s="57">
        <v>0</v>
      </c>
      <c r="H69" s="57">
        <f t="shared" si="6"/>
        <v>101.3</v>
      </c>
      <c r="I69" s="55" t="s">
        <v>71</v>
      </c>
      <c r="J69" s="74"/>
    </row>
    <row r="70" customHeight="1" spans="1:10">
      <c r="A70" s="67"/>
      <c r="B70" s="68"/>
      <c r="C70" s="69"/>
      <c r="D70" s="67"/>
      <c r="E70" s="69"/>
      <c r="F70" s="57">
        <v>192.74</v>
      </c>
      <c r="G70" s="57"/>
      <c r="H70" s="57">
        <f t="shared" si="6"/>
        <v>192.74</v>
      </c>
      <c r="I70" s="55" t="s">
        <v>65</v>
      </c>
      <c r="J70" s="74"/>
    </row>
    <row r="71" customHeight="1" spans="1:10">
      <c r="A71" s="67"/>
      <c r="B71" s="68"/>
      <c r="C71" s="69"/>
      <c r="D71" s="67"/>
      <c r="E71" s="69"/>
      <c r="F71" s="57">
        <v>289.6</v>
      </c>
      <c r="G71" s="57"/>
      <c r="H71" s="57">
        <f t="shared" si="6"/>
        <v>289.6</v>
      </c>
      <c r="I71" s="55" t="s">
        <v>70</v>
      </c>
      <c r="J71" s="74"/>
    </row>
    <row r="72" customHeight="1" spans="1:10">
      <c r="A72" s="67"/>
      <c r="B72" s="68"/>
      <c r="C72" s="69"/>
      <c r="D72" s="67"/>
      <c r="E72" s="69"/>
      <c r="F72" s="57">
        <v>1005.75</v>
      </c>
      <c r="G72" s="57"/>
      <c r="H72" s="57">
        <f t="shared" si="6"/>
        <v>1005.75</v>
      </c>
      <c r="I72" s="55" t="s">
        <v>72</v>
      </c>
      <c r="J72" s="74"/>
    </row>
    <row r="73" customHeight="1" spans="1:10">
      <c r="A73" s="67"/>
      <c r="B73" s="68"/>
      <c r="C73" s="69"/>
      <c r="D73" s="67"/>
      <c r="E73" s="69"/>
      <c r="F73" s="57">
        <v>1223.03</v>
      </c>
      <c r="G73" s="57"/>
      <c r="H73" s="57">
        <v>1223.03</v>
      </c>
      <c r="I73" s="55" t="s">
        <v>65</v>
      </c>
      <c r="J73" s="74"/>
    </row>
    <row r="74" customHeight="1" spans="1:10">
      <c r="A74" s="67"/>
      <c r="B74" s="68"/>
      <c r="C74" s="69"/>
      <c r="D74" s="67"/>
      <c r="E74" s="69"/>
      <c r="F74" s="57">
        <v>2415</v>
      </c>
      <c r="G74" s="57"/>
      <c r="H74" s="57">
        <f>F74+G74</f>
        <v>2415</v>
      </c>
      <c r="I74" s="55" t="s">
        <v>73</v>
      </c>
      <c r="J74" s="74"/>
    </row>
    <row r="75" s="46" customFormat="1" customHeight="1" spans="1:10">
      <c r="A75" s="58"/>
      <c r="B75" s="59" t="s">
        <v>74</v>
      </c>
      <c r="C75" s="60">
        <f>SUM(C31)</f>
        <v>0</v>
      </c>
      <c r="D75" s="60">
        <f t="shared" ref="D75:E75" si="7">SUM(D31)</f>
        <v>0</v>
      </c>
      <c r="E75" s="60">
        <f t="shared" si="7"/>
        <v>0</v>
      </c>
      <c r="F75" s="60">
        <f>SUM(F31:F74)</f>
        <v>25724.85</v>
      </c>
      <c r="G75" s="60">
        <f>SUM(G31:G74)</f>
        <v>0</v>
      </c>
      <c r="H75" s="60">
        <f>SUM(H31:H74)</f>
        <v>25724.85</v>
      </c>
      <c r="I75" s="58"/>
      <c r="J75" s="75"/>
    </row>
    <row r="76" customHeight="1" spans="1:10">
      <c r="A76" s="55">
        <v>6</v>
      </c>
      <c r="B76" s="56" t="s">
        <v>75</v>
      </c>
      <c r="C76" s="57">
        <v>0</v>
      </c>
      <c r="D76" s="55"/>
      <c r="E76" s="57">
        <f>C76*D76</f>
        <v>0</v>
      </c>
      <c r="F76" s="57">
        <v>0</v>
      </c>
      <c r="G76" s="57">
        <v>0</v>
      </c>
      <c r="H76" s="57">
        <f>F76+G76</f>
        <v>0</v>
      </c>
      <c r="I76" s="55"/>
      <c r="J76" s="72" t="s">
        <v>76</v>
      </c>
    </row>
    <row r="77" customHeight="1" spans="1:10">
      <c r="A77" s="55"/>
      <c r="B77" s="56"/>
      <c r="C77" s="57"/>
      <c r="D77" s="55"/>
      <c r="E77" s="57"/>
      <c r="F77" s="57">
        <v>0</v>
      </c>
      <c r="G77" s="57">
        <v>0</v>
      </c>
      <c r="H77" s="57">
        <f>F77+G77</f>
        <v>0</v>
      </c>
      <c r="I77" s="55"/>
      <c r="J77" s="78"/>
    </row>
    <row r="78" customHeight="1" spans="1:10">
      <c r="A78" s="55"/>
      <c r="B78" s="56"/>
      <c r="C78" s="57"/>
      <c r="D78" s="55"/>
      <c r="E78" s="57"/>
      <c r="F78" s="57">
        <v>0</v>
      </c>
      <c r="G78" s="57">
        <v>0</v>
      </c>
      <c r="H78" s="57">
        <f>F78+G78</f>
        <v>0</v>
      </c>
      <c r="I78" s="55"/>
      <c r="J78" s="78"/>
    </row>
    <row r="79" customHeight="1" spans="1:10">
      <c r="A79" s="55"/>
      <c r="B79" s="56"/>
      <c r="C79" s="57"/>
      <c r="D79" s="55"/>
      <c r="E79" s="57"/>
      <c r="F79" s="57">
        <v>0</v>
      </c>
      <c r="G79" s="57">
        <v>0</v>
      </c>
      <c r="H79" s="57">
        <f>F79+G79</f>
        <v>0</v>
      </c>
      <c r="I79" s="55"/>
      <c r="J79" s="78"/>
    </row>
    <row r="80" s="46" customFormat="1" customHeight="1" spans="1:10">
      <c r="A80" s="58"/>
      <c r="B80" s="59" t="s">
        <v>77</v>
      </c>
      <c r="C80" s="60">
        <f>SUM(C76)</f>
        <v>0</v>
      </c>
      <c r="D80" s="60">
        <f t="shared" ref="D80:E80" si="8">SUM(D76)</f>
        <v>0</v>
      </c>
      <c r="E80" s="60">
        <f t="shared" si="8"/>
        <v>0</v>
      </c>
      <c r="F80" s="60">
        <f>SUM(F76:F79)</f>
        <v>0</v>
      </c>
      <c r="G80" s="60">
        <f t="shared" ref="G80:H80" si="9">SUM(G76:G79)</f>
        <v>0</v>
      </c>
      <c r="H80" s="60">
        <f t="shared" si="9"/>
        <v>0</v>
      </c>
      <c r="I80" s="58"/>
      <c r="J80" s="79"/>
    </row>
    <row r="81" customHeight="1" spans="1:10">
      <c r="A81" s="55">
        <v>7</v>
      </c>
      <c r="B81" s="56" t="s">
        <v>78</v>
      </c>
      <c r="C81" s="57">
        <v>0</v>
      </c>
      <c r="D81" s="55"/>
      <c r="E81" s="57">
        <f>C81*D81</f>
        <v>0</v>
      </c>
      <c r="F81" s="57">
        <v>7.5</v>
      </c>
      <c r="G81" s="57">
        <v>0</v>
      </c>
      <c r="H81" s="57">
        <v>7.5</v>
      </c>
      <c r="I81" s="73" t="s">
        <v>79</v>
      </c>
      <c r="J81" s="77"/>
    </row>
    <row r="82" customHeight="1" spans="1:10">
      <c r="A82" s="55"/>
      <c r="B82" s="56"/>
      <c r="C82" s="57"/>
      <c r="D82" s="55"/>
      <c r="E82" s="57"/>
      <c r="F82" s="57">
        <v>15.8</v>
      </c>
      <c r="G82" s="57">
        <v>0</v>
      </c>
      <c r="H82" s="57">
        <v>15.8</v>
      </c>
      <c r="I82" s="73" t="s">
        <v>80</v>
      </c>
      <c r="J82" s="78"/>
    </row>
    <row r="83" customHeight="1" spans="1:10">
      <c r="A83" s="55"/>
      <c r="B83" s="56"/>
      <c r="C83" s="57"/>
      <c r="D83" s="55"/>
      <c r="E83" s="57"/>
      <c r="F83" s="57">
        <v>120</v>
      </c>
      <c r="G83" s="57">
        <v>0</v>
      </c>
      <c r="H83" s="57">
        <v>120</v>
      </c>
      <c r="I83" s="73" t="s">
        <v>81</v>
      </c>
      <c r="J83" s="78"/>
    </row>
    <row r="84" customHeight="1" spans="1:10">
      <c r="A84" s="55"/>
      <c r="B84" s="56"/>
      <c r="C84" s="57"/>
      <c r="D84" s="55"/>
      <c r="E84" s="57"/>
      <c r="F84" s="57">
        <v>29.93</v>
      </c>
      <c r="G84" s="57">
        <v>0</v>
      </c>
      <c r="H84" s="57">
        <v>29.93</v>
      </c>
      <c r="I84" s="73" t="s">
        <v>82</v>
      </c>
      <c r="J84" s="78"/>
    </row>
    <row r="85" customHeight="1" spans="1:10">
      <c r="A85" s="55"/>
      <c r="B85" s="56"/>
      <c r="C85" s="57"/>
      <c r="D85" s="55"/>
      <c r="E85" s="57"/>
      <c r="F85" s="57">
        <v>90.43</v>
      </c>
      <c r="G85" s="57">
        <v>0</v>
      </c>
      <c r="H85" s="57">
        <v>90.43</v>
      </c>
      <c r="I85" s="73" t="s">
        <v>83</v>
      </c>
      <c r="J85" s="78"/>
    </row>
    <row r="86" customHeight="1" spans="1:10">
      <c r="A86" s="55"/>
      <c r="B86" s="56"/>
      <c r="C86" s="57"/>
      <c r="D86" s="55"/>
      <c r="E86" s="57"/>
      <c r="F86" s="57">
        <v>200</v>
      </c>
      <c r="G86" s="57">
        <v>0</v>
      </c>
      <c r="H86" s="57">
        <v>200</v>
      </c>
      <c r="I86" s="73" t="s">
        <v>84</v>
      </c>
      <c r="J86" s="78"/>
    </row>
    <row r="87" customHeight="1" spans="1:10">
      <c r="A87" s="55"/>
      <c r="B87" s="56"/>
      <c r="C87" s="57"/>
      <c r="D87" s="55"/>
      <c r="E87" s="57"/>
      <c r="F87" s="57">
        <v>50</v>
      </c>
      <c r="G87" s="57">
        <v>0</v>
      </c>
      <c r="H87" s="57">
        <v>50</v>
      </c>
      <c r="I87" s="73" t="s">
        <v>85</v>
      </c>
      <c r="J87" s="78"/>
    </row>
    <row r="88" s="46" customFormat="1" customHeight="1" spans="1:10">
      <c r="A88" s="58"/>
      <c r="B88" s="59" t="s">
        <v>86</v>
      </c>
      <c r="C88" s="60">
        <f>SUM(C81)</f>
        <v>0</v>
      </c>
      <c r="D88" s="60">
        <f t="shared" ref="D88:E88" si="10">SUM(D81)</f>
        <v>0</v>
      </c>
      <c r="E88" s="60">
        <f t="shared" si="10"/>
        <v>0</v>
      </c>
      <c r="F88" s="60">
        <f>SUM(F81:F87)</f>
        <v>513.66</v>
      </c>
      <c r="G88" s="60">
        <f>SUM(G81:G87)</f>
        <v>0</v>
      </c>
      <c r="H88" s="60">
        <f>SUM(H81:H87)</f>
        <v>513.66</v>
      </c>
      <c r="I88" s="58"/>
      <c r="J88" s="79"/>
    </row>
    <row r="89" customHeight="1" spans="1:10">
      <c r="A89" s="55">
        <v>8</v>
      </c>
      <c r="B89" s="56" t="s">
        <v>87</v>
      </c>
      <c r="C89" s="57">
        <v>0</v>
      </c>
      <c r="D89" s="55"/>
      <c r="E89" s="57">
        <f t="shared" ref="E87:E96" si="11">C89*D89</f>
        <v>0</v>
      </c>
      <c r="F89" s="57">
        <v>0</v>
      </c>
      <c r="G89" s="57">
        <v>0</v>
      </c>
      <c r="H89" s="57">
        <f>F89+G89</f>
        <v>0</v>
      </c>
      <c r="I89" s="55"/>
      <c r="J89" s="77" t="s">
        <v>88</v>
      </c>
    </row>
    <row r="90" customHeight="1" spans="1:10">
      <c r="A90" s="55"/>
      <c r="B90" s="56"/>
      <c r="C90" s="57"/>
      <c r="D90" s="55"/>
      <c r="E90" s="57"/>
      <c r="F90" s="57">
        <v>0</v>
      </c>
      <c r="G90" s="57">
        <v>0</v>
      </c>
      <c r="H90" s="57">
        <f>F90+G90</f>
        <v>0</v>
      </c>
      <c r="I90" s="55"/>
      <c r="J90" s="78"/>
    </row>
    <row r="91" s="46" customFormat="1" customHeight="1" spans="1:10">
      <c r="A91" s="58"/>
      <c r="B91" s="59" t="s">
        <v>89</v>
      </c>
      <c r="C91" s="60">
        <f>SUM(C89)</f>
        <v>0</v>
      </c>
      <c r="D91" s="60">
        <f t="shared" ref="D91:E91" si="12">SUM(D89)</f>
        <v>0</v>
      </c>
      <c r="E91" s="60">
        <f t="shared" si="12"/>
        <v>0</v>
      </c>
      <c r="F91" s="60">
        <f>SUM(F89:F90)</f>
        <v>0</v>
      </c>
      <c r="G91" s="60">
        <f t="shared" ref="G91:H91" si="13">SUM(G89:G90)</f>
        <v>0</v>
      </c>
      <c r="H91" s="60">
        <f t="shared" si="13"/>
        <v>0</v>
      </c>
      <c r="I91" s="58"/>
      <c r="J91" s="79"/>
    </row>
    <row r="92" customHeight="1" spans="1:10">
      <c r="A92" s="55">
        <v>9</v>
      </c>
      <c r="B92" s="56" t="s">
        <v>90</v>
      </c>
      <c r="C92" s="57">
        <v>0</v>
      </c>
      <c r="D92" s="55"/>
      <c r="E92" s="57">
        <f t="shared" si="11"/>
        <v>0</v>
      </c>
      <c r="F92" s="57">
        <v>0</v>
      </c>
      <c r="G92" s="57">
        <v>0</v>
      </c>
      <c r="H92" s="57">
        <f t="shared" ref="H87:H96" si="14">F92+G92</f>
        <v>0</v>
      </c>
      <c r="I92" s="55"/>
      <c r="J92" s="72" t="s">
        <v>91</v>
      </c>
    </row>
    <row r="93" customHeight="1" spans="1:10">
      <c r="A93" s="55"/>
      <c r="B93" s="56"/>
      <c r="C93" s="57"/>
      <c r="D93" s="55"/>
      <c r="E93" s="57"/>
      <c r="F93" s="57">
        <v>0</v>
      </c>
      <c r="G93" s="57">
        <v>0</v>
      </c>
      <c r="H93" s="57">
        <f t="shared" si="14"/>
        <v>0</v>
      </c>
      <c r="I93" s="55"/>
      <c r="J93" s="74"/>
    </row>
    <row r="94" customHeight="1" spans="1:10">
      <c r="A94" s="55"/>
      <c r="B94" s="56"/>
      <c r="C94" s="57"/>
      <c r="D94" s="55"/>
      <c r="E94" s="57"/>
      <c r="F94" s="57">
        <v>0</v>
      </c>
      <c r="G94" s="57">
        <v>0</v>
      </c>
      <c r="H94" s="57">
        <f t="shared" si="14"/>
        <v>0</v>
      </c>
      <c r="I94" s="55"/>
      <c r="J94" s="74"/>
    </row>
    <row r="95" s="46" customFormat="1" customHeight="1" spans="1:10">
      <c r="A95" s="58"/>
      <c r="B95" s="59" t="s">
        <v>92</v>
      </c>
      <c r="C95" s="60">
        <f>SUM(C92)</f>
        <v>0</v>
      </c>
      <c r="D95" s="60">
        <f t="shared" ref="D95:E95" si="15">SUM(D92)</f>
        <v>0</v>
      </c>
      <c r="E95" s="60">
        <f t="shared" si="15"/>
        <v>0</v>
      </c>
      <c r="F95" s="60">
        <f>SUM(F92:F94)</f>
        <v>0</v>
      </c>
      <c r="G95" s="60" t="s">
        <v>93</v>
      </c>
      <c r="H95" s="60">
        <f t="shared" ref="H95" si="16">SUM(H92:H94)</f>
        <v>0</v>
      </c>
      <c r="I95" s="58"/>
      <c r="J95" s="75"/>
    </row>
    <row r="96" customHeight="1" spans="1:10">
      <c r="A96" s="61">
        <v>10</v>
      </c>
      <c r="B96" s="56" t="s">
        <v>94</v>
      </c>
      <c r="C96" s="57">
        <v>0</v>
      </c>
      <c r="D96" s="55"/>
      <c r="E96" s="57">
        <f t="shared" si="11"/>
        <v>0</v>
      </c>
      <c r="F96" s="57">
        <v>23</v>
      </c>
      <c r="G96" s="57">
        <v>0</v>
      </c>
      <c r="H96" s="57">
        <f>F96+G96</f>
        <v>23</v>
      </c>
      <c r="I96" s="73" t="s">
        <v>95</v>
      </c>
      <c r="J96" s="77"/>
    </row>
    <row r="97" customHeight="1" spans="1:10">
      <c r="A97" s="67"/>
      <c r="B97" s="56"/>
      <c r="C97" s="57"/>
      <c r="D97" s="55"/>
      <c r="E97" s="57"/>
      <c r="F97" s="57">
        <v>40</v>
      </c>
      <c r="G97" s="57">
        <v>0</v>
      </c>
      <c r="H97" s="57">
        <f>F97+G97</f>
        <v>40</v>
      </c>
      <c r="I97" s="73" t="s">
        <v>96</v>
      </c>
      <c r="J97" s="78"/>
    </row>
    <row r="98" customHeight="1" spans="1:10">
      <c r="A98" s="67"/>
      <c r="B98" s="56"/>
      <c r="C98" s="57"/>
      <c r="D98" s="55"/>
      <c r="E98" s="57"/>
      <c r="F98" s="57">
        <v>109</v>
      </c>
      <c r="G98" s="57">
        <v>0</v>
      </c>
      <c r="H98" s="57">
        <f>F98+G98</f>
        <v>109</v>
      </c>
      <c r="I98" s="73" t="s">
        <v>97</v>
      </c>
      <c r="J98" s="78"/>
    </row>
    <row r="99" customHeight="1" spans="1:10">
      <c r="A99" s="64"/>
      <c r="B99" s="56"/>
      <c r="C99" s="57"/>
      <c r="D99" s="55"/>
      <c r="E99" s="57"/>
      <c r="F99" s="57">
        <v>0</v>
      </c>
      <c r="G99" s="57">
        <f>186+15.5+85.35+300</f>
        <v>586.85</v>
      </c>
      <c r="H99" s="57">
        <f>F99+G99</f>
        <v>586.85</v>
      </c>
      <c r="I99" s="55" t="s">
        <v>98</v>
      </c>
      <c r="J99" s="78"/>
    </row>
    <row r="100" s="46" customFormat="1" customHeight="1" spans="1:10">
      <c r="A100" s="58"/>
      <c r="B100" s="59" t="s">
        <v>99</v>
      </c>
      <c r="C100" s="60">
        <f>SUM(C96)</f>
        <v>0</v>
      </c>
      <c r="D100" s="60">
        <f>SUM(D96)</f>
        <v>0</v>
      </c>
      <c r="E100" s="60">
        <f>SUM(E96)</f>
        <v>0</v>
      </c>
      <c r="F100" s="60">
        <f>SUM(F96:F99)</f>
        <v>172</v>
      </c>
      <c r="G100" s="60">
        <f>SUM(G96:G99)</f>
        <v>586.85</v>
      </c>
      <c r="H100" s="60">
        <f>SUM(H96:H99)</f>
        <v>758.85</v>
      </c>
      <c r="I100" s="58"/>
      <c r="J100" s="79"/>
    </row>
    <row r="101" customHeight="1" spans="1:10">
      <c r="A101" s="58"/>
      <c r="B101" s="59" t="s">
        <v>100</v>
      </c>
      <c r="C101" s="60">
        <f t="shared" ref="C101:H101" si="17">SUM(C100,C95,C91,C88,C80,C75,C30,C24,C19,C16)</f>
        <v>0</v>
      </c>
      <c r="D101" s="60">
        <f t="shared" si="17"/>
        <v>0</v>
      </c>
      <c r="E101" s="60">
        <f t="shared" si="17"/>
        <v>0</v>
      </c>
      <c r="F101" s="60">
        <f t="shared" si="17"/>
        <v>38984.39</v>
      </c>
      <c r="G101" s="60">
        <f t="shared" si="17"/>
        <v>1360.85</v>
      </c>
      <c r="H101" s="60">
        <f t="shared" si="17"/>
        <v>39235.24</v>
      </c>
      <c r="I101" s="58"/>
      <c r="J101" s="86"/>
    </row>
    <row r="105" customHeight="1" spans="1:9">
      <c r="A105" s="80" t="s">
        <v>101</v>
      </c>
      <c r="B105" s="81"/>
      <c r="C105" s="82" t="s">
        <v>102</v>
      </c>
      <c r="D105" s="82"/>
      <c r="E105" s="82" t="s">
        <v>103</v>
      </c>
      <c r="F105" s="82"/>
      <c r="G105" s="82" t="s">
        <v>104</v>
      </c>
      <c r="H105" s="82"/>
      <c r="I105" s="87" t="s">
        <v>105</v>
      </c>
    </row>
    <row r="106" customHeight="1" spans="1:9">
      <c r="A106" s="83">
        <v>20000</v>
      </c>
      <c r="B106" s="84"/>
      <c r="C106" s="84">
        <f>H101</f>
        <v>39235.24</v>
      </c>
      <c r="D106" s="84"/>
      <c r="E106" s="84">
        <f>F101</f>
        <v>38984.39</v>
      </c>
      <c r="F106" s="84"/>
      <c r="G106" s="84">
        <f>G101</f>
        <v>1360.85</v>
      </c>
      <c r="H106" s="84"/>
      <c r="I106" s="88">
        <f>A106-C106</f>
        <v>-19235.24</v>
      </c>
    </row>
    <row r="108" customHeight="1" spans="1:9">
      <c r="A108" s="46" t="s">
        <v>106</v>
      </c>
      <c r="B108" s="46"/>
      <c r="C108" s="85" t="s">
        <v>107</v>
      </c>
      <c r="D108" s="46"/>
      <c r="E108" s="46" t="s">
        <v>108</v>
      </c>
      <c r="F108" s="46"/>
      <c r="G108" s="46" t="s">
        <v>109</v>
      </c>
      <c r="H108" s="46"/>
      <c r="I108" s="46"/>
    </row>
  </sheetData>
  <mergeCells count="76">
    <mergeCell ref="C2:H2"/>
    <mergeCell ref="C6:E6"/>
    <mergeCell ref="F6:I6"/>
    <mergeCell ref="A105:B105"/>
    <mergeCell ref="C105:D105"/>
    <mergeCell ref="E105:F105"/>
    <mergeCell ref="G105:H105"/>
    <mergeCell ref="A106:B106"/>
    <mergeCell ref="C106:D106"/>
    <mergeCell ref="E106:F106"/>
    <mergeCell ref="G106:H106"/>
    <mergeCell ref="A6:A7"/>
    <mergeCell ref="A8:A15"/>
    <mergeCell ref="A17:A18"/>
    <mergeCell ref="A20:A23"/>
    <mergeCell ref="A25:A29"/>
    <mergeCell ref="A31:A74"/>
    <mergeCell ref="A76:A79"/>
    <mergeCell ref="A81:A87"/>
    <mergeCell ref="A89:A90"/>
    <mergeCell ref="A92:A94"/>
    <mergeCell ref="A96:A99"/>
    <mergeCell ref="B6:B7"/>
    <mergeCell ref="B8:B15"/>
    <mergeCell ref="B17:B18"/>
    <mergeCell ref="B20:B23"/>
    <mergeCell ref="B25:B29"/>
    <mergeCell ref="B31:B74"/>
    <mergeCell ref="B76:B79"/>
    <mergeCell ref="B81:B87"/>
    <mergeCell ref="B89:B90"/>
    <mergeCell ref="B92:B94"/>
    <mergeCell ref="B96:B99"/>
    <mergeCell ref="C8:C15"/>
    <mergeCell ref="C17:C18"/>
    <mergeCell ref="C20:C23"/>
    <mergeCell ref="C25:C29"/>
    <mergeCell ref="C31:C74"/>
    <mergeCell ref="C76:C79"/>
    <mergeCell ref="C81:C87"/>
    <mergeCell ref="C89:C90"/>
    <mergeCell ref="C92:C94"/>
    <mergeCell ref="C96:C99"/>
    <mergeCell ref="D8:D15"/>
    <mergeCell ref="D17:D18"/>
    <mergeCell ref="D20:D23"/>
    <mergeCell ref="D25:D29"/>
    <mergeCell ref="D31:D74"/>
    <mergeCell ref="D76:D79"/>
    <mergeCell ref="D81:D87"/>
    <mergeCell ref="D89:D90"/>
    <mergeCell ref="D92:D94"/>
    <mergeCell ref="D96:D99"/>
    <mergeCell ref="E8:E15"/>
    <mergeCell ref="E17:E18"/>
    <mergeCell ref="E20:E23"/>
    <mergeCell ref="E25:E29"/>
    <mergeCell ref="E31:E74"/>
    <mergeCell ref="E76:E79"/>
    <mergeCell ref="E81:E87"/>
    <mergeCell ref="E89:E90"/>
    <mergeCell ref="E92:E94"/>
    <mergeCell ref="E96:E99"/>
    <mergeCell ref="J4:J5"/>
    <mergeCell ref="J6:J7"/>
    <mergeCell ref="J8:J16"/>
    <mergeCell ref="J17:J19"/>
    <mergeCell ref="J20:J24"/>
    <mergeCell ref="J25:J30"/>
    <mergeCell ref="J31:J75"/>
    <mergeCell ref="J76:J80"/>
    <mergeCell ref="J81:J88"/>
    <mergeCell ref="J89:J91"/>
    <mergeCell ref="J92:J95"/>
    <mergeCell ref="J96:J100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136" zoomScaleNormal="136" topLeftCell="A7" workbookViewId="0">
      <selection activeCell="G16" sqref="G16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110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111</v>
      </c>
      <c r="E5" s="6"/>
      <c r="F5" s="25"/>
      <c r="G5" s="25"/>
      <c r="H5" s="6" t="s">
        <v>112</v>
      </c>
      <c r="I5" s="5"/>
      <c r="J5" s="25"/>
      <c r="K5" s="31"/>
    </row>
    <row r="6" ht="20.1" customHeight="1" spans="2:11">
      <c r="B6" s="7"/>
      <c r="C6" s="8"/>
      <c r="D6" s="9" t="s">
        <v>113</v>
      </c>
      <c r="E6" s="9"/>
      <c r="F6" s="26"/>
      <c r="G6" s="26"/>
      <c r="H6" s="9" t="s">
        <v>114</v>
      </c>
      <c r="I6" s="8"/>
      <c r="J6" s="26"/>
      <c r="K6" s="32"/>
    </row>
    <row r="7" ht="20.1" customHeight="1" spans="2:11">
      <c r="B7" s="7"/>
      <c r="C7" s="8"/>
      <c r="D7" s="9" t="s">
        <v>115</v>
      </c>
      <c r="E7" s="9"/>
      <c r="F7" s="26"/>
      <c r="G7" s="26"/>
      <c r="H7" s="9" t="s">
        <v>116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117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118</v>
      </c>
      <c r="E10" s="13" t="s">
        <v>119</v>
      </c>
      <c r="F10" s="14"/>
      <c r="G10" s="20" t="s">
        <v>120</v>
      </c>
      <c r="H10" s="14" t="s">
        <v>121</v>
      </c>
      <c r="I10" s="13" t="s">
        <v>122</v>
      </c>
      <c r="J10" s="14"/>
      <c r="K10" s="20" t="s">
        <v>123</v>
      </c>
    </row>
    <row r="11" ht="20.1" customHeight="1" spans="2:11">
      <c r="B11" s="15">
        <v>1</v>
      </c>
      <c r="C11" s="16"/>
      <c r="D11" s="17" t="s">
        <v>124</v>
      </c>
      <c r="E11" s="15" t="s">
        <v>125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126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127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128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94</v>
      </c>
      <c r="E15" s="22" t="s">
        <v>129</v>
      </c>
      <c r="F15" s="22"/>
      <c r="G15" s="28"/>
      <c r="H15" s="28"/>
      <c r="I15" s="35"/>
      <c r="J15" s="36"/>
      <c r="K15" s="37"/>
    </row>
    <row r="16" ht="20.1" customHeight="1" spans="2:11">
      <c r="B16" s="13" t="s">
        <v>100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121</v>
      </c>
      <c r="C18" s="20"/>
      <c r="D18" s="20"/>
      <c r="E18" s="20"/>
      <c r="F18" s="20"/>
      <c r="G18" s="20" t="s">
        <v>130</v>
      </c>
      <c r="H18" s="20"/>
      <c r="I18" s="20"/>
      <c r="J18" s="20"/>
      <c r="K18" s="20" t="s">
        <v>131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132</v>
      </c>
      <c r="C21" s="8"/>
      <c r="D21" s="8"/>
      <c r="E21" s="8"/>
      <c r="F21" s="8" t="s">
        <v>107</v>
      </c>
      <c r="G21" s="8" t="s">
        <v>133</v>
      </c>
      <c r="H21" s="8"/>
      <c r="I21" s="8"/>
      <c r="J21" s="8" t="s">
        <v>109</v>
      </c>
      <c r="K21" s="8"/>
    </row>
    <row r="24" ht="20.4" spans="1:11">
      <c r="A24" s="2" t="s">
        <v>134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111</v>
      </c>
      <c r="E26" s="6"/>
      <c r="F26" s="25"/>
      <c r="G26" s="25"/>
      <c r="H26" s="6" t="s">
        <v>112</v>
      </c>
      <c r="I26" s="5"/>
      <c r="J26" s="25"/>
      <c r="K26" s="31"/>
    </row>
    <row r="27" ht="20.1" customHeight="1" spans="2:11">
      <c r="B27" s="7"/>
      <c r="C27" s="8"/>
      <c r="D27" s="9" t="s">
        <v>113</v>
      </c>
      <c r="E27" s="9"/>
      <c r="F27" s="26"/>
      <c r="G27" s="26"/>
      <c r="H27" s="9" t="s">
        <v>114</v>
      </c>
      <c r="I27" s="8"/>
      <c r="J27" s="26"/>
      <c r="K27" s="32"/>
    </row>
    <row r="28" ht="20.1" customHeight="1" spans="2:11">
      <c r="B28" s="7"/>
      <c r="C28" s="8"/>
      <c r="D28" s="9" t="s">
        <v>115</v>
      </c>
      <c r="E28" s="9"/>
      <c r="F28" s="26"/>
      <c r="G28" s="26"/>
      <c r="H28" s="9" t="s">
        <v>116</v>
      </c>
      <c r="I28" s="8"/>
      <c r="J28" s="26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117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135</v>
      </c>
      <c r="E31" s="22" t="s">
        <v>136</v>
      </c>
      <c r="F31" s="22"/>
      <c r="G31" s="28" t="s">
        <v>137</v>
      </c>
      <c r="H31" s="28" t="s">
        <v>138</v>
      </c>
      <c r="I31" s="28" t="s">
        <v>100</v>
      </c>
      <c r="J31" s="28"/>
      <c r="K31" s="44" t="s">
        <v>123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100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132</v>
      </c>
      <c r="C36" s="8"/>
      <c r="D36" s="8"/>
      <c r="E36" s="8"/>
      <c r="F36" s="8" t="s">
        <v>107</v>
      </c>
      <c r="G36" s="8" t="s">
        <v>133</v>
      </c>
      <c r="H36" s="8"/>
      <c r="I36" s="8"/>
      <c r="J36" s="8" t="s">
        <v>109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Yang Zixu </cp:lastModifiedBy>
  <dcterms:created xsi:type="dcterms:W3CDTF">2014-04-18T00:52:00Z</dcterms:created>
  <cp:lastPrinted>2017-09-08T21:53:00Z</cp:lastPrinted>
  <dcterms:modified xsi:type="dcterms:W3CDTF">2024-09-14T15:31:18Z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0F8EADCECEAC40D19B1CA108BEC7D9B1_13</vt:lpwstr>
  </property>
</Properties>
</file>