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<sst xmlns="http://schemas.openxmlformats.org/spreadsheetml/2006/main" count="93">
  <si>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</si>
  <si>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</si>
  <si>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</si>
  <si>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</si>
  <si>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</si>
  <si>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</si>
  <si>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</si>
  <si>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</si>
  <si>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</si>
  <si>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</si>
  <si>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</si>
  <si>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</si>
  <si>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</si>
  <si>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</si>
  <si>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</si>
  <si>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</si>
  <si>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</si>
  <si>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</si>
  <si>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打车费</t>
  </si>
  <si>
    <t>加油费</t>
  </si>
  <si>
    <t>滴滴费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</si>
  <si>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</si>
  <si>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</si>
  <si>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</si>
  <si>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</si>
  <si>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</si>
  <si>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</si>
  <si>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</si>
  <si>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</si>
  <si>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</si>
  <si>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</si>
  <si>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</si>
  <si>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</si>
  <si>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</si>
  <si>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</si>
  <si>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</si>
  <si>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</si>
  <si>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</si>
  <si>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</si>
  <si>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</si>
  <si>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</si>
  <si>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</si>
  <si>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</si>
  <si>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</si>
  <si>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</si>
  <si>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</si>
  <si>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</si>
  <si>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</si>
  <si>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车票</t>
  </si>
  <si>
    <t>食品</t>
  </si>
  <si>
    <t>电子元件</t>
  </si>
  <si>
    <t>无票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</si>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</sst>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42" formatCode="_ &quot;￥&quot;* #,##0_ ;_ &quot;￥&quot;* \-#,##0_ ;_ &quot;￥&quot;* &quot;-&quot;_ ;_ @_ "/>
    <numFmt numFmtId="178" formatCode="#,##0.00_ "/>
    <numFmt numFmtId="44" formatCode="_ &quot;￥&quot;* #,##0.00_ ;_ &quot;￥&quot;* \-#,##0.00_ ;_ &quot;￥&quot;* &quot;-&quot;??_ ;_ @_ "/>
    <numFmt numFmtId="179" formatCode="#,##0.00;[Red]#,##0.00"/>
    <numFmt numFmtId="41" formatCode="_ * #,##0_ ;_ * \-#,##0_ ;_ * &quot;-&quot;_ ;_ @_ "/>
    <numFmt numFmtId="180" formatCode="0.00_);[Red]\(0.00\)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21" borderId="22" applyNumberFormat="0" applyAlignment="0" applyProtection="0">
      <alignment vertical="center"/>
    </xf>
    <xf numFmtId="0" fontId="27" fillId="21" borderId="18" applyNumberFormat="0" applyAlignment="0" applyProtection="0">
      <alignment vertical="center"/>
    </xf>
    <xf numFmtId="0" fontId="28" fillId="24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49" sqref="I49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5" customWidth="1"/>
    <col min="8" max="8" width="12.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535</v>
      </c>
      <c r="G8" s="63">
        <v>0</v>
      </c>
      <c r="H8" s="63">
        <f t="shared" ref="H8:H45" si="0">F8+G8</f>
        <v>535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877.9</v>
      </c>
      <c r="G9" s="63">
        <v>0</v>
      </c>
      <c r="H9" s="63">
        <f t="shared" si="0"/>
        <v>877.9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18427.1</v>
      </c>
      <c r="G10" s="63">
        <v>0</v>
      </c>
      <c r="H10" s="63">
        <f t="shared" si="0"/>
        <v>18427.1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2337.68</v>
      </c>
      <c r="G11" s="63">
        <v>0</v>
      </c>
      <c r="H11" s="63">
        <f t="shared" si="0"/>
        <v>2337.68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9</v>
      </c>
      <c r="G12" s="63">
        <v>0</v>
      </c>
      <c r="H12" s="63">
        <f t="shared" si="0"/>
        <v>9</v>
      </c>
      <c r="I12" s="84" t="s">
        <v>21</v>
      </c>
      <c r="J12" s="86"/>
    </row>
    <row r="13" s="50" customFormat="1" customHeight="1" spans="1:10">
      <c r="A13" s="65"/>
      <c r="B13" s="66" t="s">
        <v>22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22186.68</v>
      </c>
      <c r="G13" s="67">
        <f t="shared" ref="G13:H13" si="1">SUM(G8:G12)</f>
        <v>0</v>
      </c>
      <c r="H13" s="67">
        <f t="shared" si="1"/>
        <v>22186.68</v>
      </c>
      <c r="I13" s="87"/>
      <c r="J13" s="88"/>
    </row>
    <row r="14" customHeight="1" spans="1:10">
      <c r="A14" s="68">
        <v>2</v>
      </c>
      <c r="B14" s="69" t="s">
        <v>23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24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25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26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27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28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29</v>
      </c>
      <c r="C22" s="63">
        <v>0</v>
      </c>
      <c r="D22" s="64"/>
      <c r="E22" s="63">
        <f t="shared" si="2"/>
        <v>0</v>
      </c>
      <c r="F22" s="63">
        <v>2408.89</v>
      </c>
      <c r="G22" s="63">
        <v>0</v>
      </c>
      <c r="H22" s="63">
        <f t="shared" si="0"/>
        <v>2408.89</v>
      </c>
      <c r="I22" s="84" t="s">
        <v>30</v>
      </c>
      <c r="J22" s="89" t="s">
        <v>31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32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2408.89</v>
      </c>
      <c r="G24" s="67">
        <f t="shared" ref="G24:H24" si="7">SUM(G22:G23)</f>
        <v>0</v>
      </c>
      <c r="H24" s="67">
        <f t="shared" si="7"/>
        <v>2408.89</v>
      </c>
      <c r="I24" s="87"/>
      <c r="J24" s="91"/>
    </row>
    <row r="25" customHeight="1" spans="1:10">
      <c r="A25" s="68">
        <v>5</v>
      </c>
      <c r="B25" s="69" t="s">
        <v>33</v>
      </c>
      <c r="C25" s="70">
        <v>50000</v>
      </c>
      <c r="D25" s="68">
        <v>1</v>
      </c>
      <c r="E25" s="70">
        <f t="shared" si="2"/>
        <v>50000</v>
      </c>
      <c r="F25" s="63">
        <v>0</v>
      </c>
      <c r="G25" s="63">
        <v>0</v>
      </c>
      <c r="H25" s="63">
        <f t="shared" si="0"/>
        <v>0</v>
      </c>
      <c r="I25" s="84"/>
      <c r="J25" s="85" t="s">
        <v>34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35</v>
      </c>
      <c r="C27" s="67">
        <f>SUM(C25)</f>
        <v>50000</v>
      </c>
      <c r="D27" s="67">
        <f t="shared" ref="D27:E27" si="9">SUM(D25)</f>
        <v>1</v>
      </c>
      <c r="E27" s="67">
        <f t="shared" si="9"/>
        <v>50000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36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37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38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39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40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41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42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43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44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45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46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47</v>
      </c>
      <c r="C45" s="63">
        <v>0</v>
      </c>
      <c r="D45" s="64">
        <v>1</v>
      </c>
      <c r="E45" s="63">
        <f t="shared" si="2"/>
        <v>0</v>
      </c>
      <c r="F45" s="63">
        <v>2887</v>
      </c>
      <c r="G45" s="63">
        <v>0</v>
      </c>
      <c r="H45" s="63">
        <f t="shared" si="0"/>
        <v>2887</v>
      </c>
      <c r="I45" s="84" t="s">
        <v>48</v>
      </c>
      <c r="J45" s="92"/>
    </row>
    <row r="46" customHeight="1" spans="1:10">
      <c r="A46" s="74"/>
      <c r="B46" s="62"/>
      <c r="C46" s="63"/>
      <c r="D46" s="64"/>
      <c r="E46" s="63"/>
      <c r="F46" s="63">
        <v>668</v>
      </c>
      <c r="G46" s="63">
        <v>0</v>
      </c>
      <c r="H46" s="63">
        <f t="shared" ref="H46:H51" si="19">F46+G46</f>
        <v>668</v>
      </c>
      <c r="I46" s="84" t="s">
        <v>49</v>
      </c>
      <c r="J46" s="93"/>
    </row>
    <row r="47" customHeight="1" spans="1:10">
      <c r="A47" s="74"/>
      <c r="B47" s="62"/>
      <c r="C47" s="63"/>
      <c r="D47" s="64"/>
      <c r="E47" s="63"/>
      <c r="F47" s="63">
        <v>2288</v>
      </c>
      <c r="G47" s="63">
        <v>0</v>
      </c>
      <c r="H47" s="63">
        <f t="shared" si="19"/>
        <v>2288</v>
      </c>
      <c r="I47" s="84" t="s">
        <v>50</v>
      </c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1.73</v>
      </c>
      <c r="H48" s="63">
        <f t="shared" si="19"/>
        <v>1.73</v>
      </c>
      <c r="I48" s="84" t="s">
        <v>51</v>
      </c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52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5843</v>
      </c>
      <c r="G52" s="67">
        <f t="shared" ref="G52:H52" si="21">SUM(G45:G51)</f>
        <v>1.73</v>
      </c>
      <c r="H52" s="67">
        <f t="shared" si="21"/>
        <v>5844.73</v>
      </c>
      <c r="I52" s="87"/>
      <c r="J52" s="94"/>
    </row>
    <row r="53" customHeight="1" spans="1:10">
      <c r="A53" s="65"/>
      <c r="B53" s="66" t="s">
        <v>53</v>
      </c>
      <c r="C53" s="67">
        <f>SUM(C52,C44,C40,C37,C32,C27,C24,C21,C16,C13)</f>
        <v>50000</v>
      </c>
      <c r="D53" s="67">
        <f t="shared" ref="D53:H53" si="22">SUM(D52,D44,D40,D37,D32,D27,D24,D21,D16,D13)</f>
        <v>2</v>
      </c>
      <c r="E53" s="67">
        <f t="shared" si="22"/>
        <v>50000</v>
      </c>
      <c r="F53" s="67">
        <f t="shared" si="22"/>
        <v>30438.57</v>
      </c>
      <c r="G53" s="67">
        <f t="shared" si="22"/>
        <v>1.73</v>
      </c>
      <c r="H53" s="67">
        <f t="shared" si="22"/>
        <v>30440.3</v>
      </c>
      <c r="I53" s="87"/>
      <c r="J53" s="95"/>
    </row>
    <row r="57" customHeight="1" spans="1:9">
      <c r="A57" s="75" t="s">
        <v>54</v>
      </c>
      <c r="B57" s="76"/>
      <c r="C57" s="77" t="s">
        <v>55</v>
      </c>
      <c r="D57" s="77"/>
      <c r="E57" s="77" t="s">
        <v>56</v>
      </c>
      <c r="F57" s="77"/>
      <c r="G57" s="77" t="s">
        <v>57</v>
      </c>
      <c r="H57" s="77"/>
      <c r="I57" s="96" t="s">
        <v>58</v>
      </c>
    </row>
    <row r="58" customHeight="1" spans="1:9">
      <c r="A58" s="78">
        <f>E53</f>
        <v>50000</v>
      </c>
      <c r="B58" s="79"/>
      <c r="C58" s="79">
        <f>H53</f>
        <v>30440.3</v>
      </c>
      <c r="D58" s="79"/>
      <c r="E58" s="79">
        <f>F53</f>
        <v>30438.57</v>
      </c>
      <c r="F58" s="79"/>
      <c r="G58" s="79">
        <f>G53</f>
        <v>1.73</v>
      </c>
      <c r="H58" s="79"/>
      <c r="I58" s="97">
        <f>A58-C58</f>
        <v>19559.7</v>
      </c>
    </row>
    <row r="60" customHeight="1" spans="1:9">
      <c r="A60" s="80" t="s">
        <v>59</v>
      </c>
      <c r="B60" s="81"/>
      <c r="C60" s="82" t="s">
        <v>60</v>
      </c>
      <c r="D60" s="80"/>
      <c r="E60" s="80" t="s">
        <v>61</v>
      </c>
      <c r="F60" s="80"/>
      <c r="G60" s="80" t="s">
        <v>62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64</v>
      </c>
      <c r="E5" s="6"/>
      <c r="F5" s="7"/>
      <c r="G5" s="7"/>
      <c r="H5" s="6" t="s">
        <v>65</v>
      </c>
      <c r="I5" s="5"/>
      <c r="J5" s="7"/>
      <c r="K5" s="35"/>
    </row>
    <row r="6" ht="20.1" customHeight="1" spans="2:11">
      <c r="B6" s="8"/>
      <c r="C6" s="9"/>
      <c r="D6" s="10" t="s">
        <v>66</v>
      </c>
      <c r="E6" s="10"/>
      <c r="F6" s="11"/>
      <c r="G6" s="11"/>
      <c r="H6" s="10" t="s">
        <v>67</v>
      </c>
      <c r="I6" s="9"/>
      <c r="J6" s="11"/>
      <c r="K6" s="36"/>
    </row>
    <row r="7" ht="20.1" customHeight="1" spans="2:11">
      <c r="B7" s="8"/>
      <c r="C7" s="9"/>
      <c r="D7" s="10" t="s">
        <v>68</v>
      </c>
      <c r="E7" s="10"/>
      <c r="F7" s="11"/>
      <c r="G7" s="11"/>
      <c r="H7" s="10" t="s">
        <v>69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0"/>
      <c r="J11" s="41"/>
      <c r="K11" s="42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/>
      <c r="I12" s="40"/>
      <c r="J12" s="41"/>
      <c r="K12" s="42" t="s">
        <v>81</v>
      </c>
    </row>
    <row r="13" ht="20.1" customHeight="1" spans="2:11">
      <c r="B13" s="22">
        <v>3</v>
      </c>
      <c r="C13" s="23"/>
      <c r="D13" s="26"/>
      <c r="E13" s="22" t="s">
        <v>82</v>
      </c>
      <c r="F13" s="23"/>
      <c r="G13" s="25">
        <v>0</v>
      </c>
      <c r="H13" s="25"/>
      <c r="I13" s="40"/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30</v>
      </c>
      <c r="F14" s="23"/>
      <c r="G14" s="25">
        <v>0</v>
      </c>
      <c r="H14" s="25"/>
      <c r="I14" s="40"/>
      <c r="J14" s="41"/>
      <c r="K14" s="42" t="s">
        <v>83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60</v>
      </c>
      <c r="G23" s="16" t="s">
        <v>87</v>
      </c>
      <c r="H23" s="16"/>
      <c r="I23" s="16"/>
      <c r="J23" s="16" t="s">
        <v>62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64</v>
      </c>
      <c r="E28" s="6"/>
      <c r="F28" s="7"/>
      <c r="G28" s="7"/>
      <c r="H28" s="6" t="s">
        <v>65</v>
      </c>
      <c r="I28" s="5"/>
      <c r="J28" s="7"/>
      <c r="K28" s="35"/>
    </row>
    <row r="29" ht="20.1" customHeight="1" spans="2:11">
      <c r="B29" s="8"/>
      <c r="C29" s="9"/>
      <c r="D29" s="10" t="s">
        <v>66</v>
      </c>
      <c r="E29" s="10"/>
      <c r="F29" s="11"/>
      <c r="G29" s="11"/>
      <c r="H29" s="10" t="s">
        <v>67</v>
      </c>
      <c r="I29" s="9"/>
      <c r="J29" s="11"/>
      <c r="K29" s="36"/>
    </row>
    <row r="30" ht="20.1" customHeight="1" spans="2:11">
      <c r="B30" s="8"/>
      <c r="C30" s="9"/>
      <c r="D30" s="10" t="s">
        <v>68</v>
      </c>
      <c r="E30" s="10"/>
      <c r="F30" s="11"/>
      <c r="G30" s="11"/>
      <c r="H30" s="10" t="s">
        <v>69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53</v>
      </c>
      <c r="J33" s="25"/>
      <c r="K33" s="48" t="s">
        <v>76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86</v>
      </c>
      <c r="C38" s="16"/>
      <c r="D38" s="16"/>
      <c r="E38" s="16"/>
      <c r="F38" s="16" t="s">
        <v>60</v>
      </c>
      <c r="G38" s="16" t="s">
        <v>87</v>
      </c>
      <c r="H38" s="16"/>
      <c r="I38" s="16"/>
      <c r="J38" s="16" t="s">
        <v>62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2018-02-05T06:08:28Z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