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mc:AlternateContent xmlns:mc="http://schemas.openxmlformats.org/markup-compatibility/2006">
    <mc:Choice Requires="x15">
      <x15ac:absPath xmlns:x15ac="http://schemas.microsoft.com/office/spreadsheetml/2010/11/ac" url="/Users/zhaominmin/Desktop/"/>
    </mc:Choice>
  </mc:AlternateContent>
  <xr:revisionPtr revIDLastSave="0" documentId="13_ncr:1_{83B12E33-CF30-2B4D-8E77-6511E35AE5E3}" xr6:coauthVersionLast="47" xr6:coauthVersionMax="47" xr10:uidLastSave="{00000000-0000-0000-0000-000000000000}"/>
  <bookViews>
    <workbookView xWindow="7380" yWindow="500" windowWidth="20040" windowHeight="15500" xr2:uid="{00000000-000D-0000-FFFF-FFFF00000000}"/>
  </bookViews>
  <sheets>
    <sheet name="预算" sheetId="2" r:id="rId1"/>
    <sheet name="Sheet1" sheetId="3" state="hidden"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 i="2" l="1"/>
  <c r="E7" i="2"/>
  <c r="E10" i="2"/>
  <c r="E5" i="2"/>
  <c r="E4" i="2"/>
  <c r="E6" i="2"/>
  <c r="E9" i="2"/>
  <c r="E11" i="2"/>
  <c r="E12" i="2"/>
  <c r="E13" i="2"/>
  <c r="E2" i="3"/>
  <c r="E3" i="3"/>
  <c r="E4" i="3"/>
  <c r="E5" i="3"/>
  <c r="E6" i="3"/>
  <c r="E7" i="3"/>
  <c r="E8" i="3"/>
</calcChain>
</file>

<file path=xl/sharedStrings.xml><?xml version="1.0" encoding="utf-8"?>
<sst xmlns="http://schemas.openxmlformats.org/spreadsheetml/2006/main" count="36" uniqueCount="31">
  <si>
    <t>内容
ITEM</t>
  </si>
  <si>
    <t>单价
Unit PRICE</t>
  </si>
  <si>
    <t>天数
Day</t>
  </si>
  <si>
    <t>数量
QUANTITY</t>
  </si>
  <si>
    <t>价格
SUM</t>
  </si>
  <si>
    <t>备注
Remark</t>
  </si>
  <si>
    <t>餐饮-媒体
Food-media</t>
  </si>
  <si>
    <t>媒体交通费
Media Traffic Fees</t>
  </si>
  <si>
    <t>Total</t>
  </si>
  <si>
    <t>服务费</t>
  </si>
  <si>
    <t>总计：（不含增值税6%)</t>
  </si>
  <si>
    <t>总计：（含增值税6%)</t>
  </si>
  <si>
    <t>*注：1. 住宿标准参照《费用报销标准及管理办法》，国内目前北上广深一般不超过RMB1100，其他城市一般不超过RMB900，如超过上限，请备注说明原因
            Hotel standard please refer to 'Expense Reports', currently Shanghai, Beijing, Guangzhou and Shenzhen's cap is RMB 1100, other cities' cap is 
            RMB 900, if hotel expense is over the cap, please remark the reason clearly
        2. 餐费（招待费）及礼品等相关费用标准请按照公司《招待、礼品、会务管理制度》执行  Dinner/Lunch (Entertainment) and Souvenir please follow 
            'Entertainment Reception, Gift and Meeting Management Policy'
        3. 媒体交通费补偿人均上限RMB500，按实报销  Media traffic reimbursement shall be based on actual expense, and the cap is RMB500 per person
        4. 为免疑义，天数和数量请明确备注清楚 Day and Quantity please remark clearly to avoid any doubt</t>
  </si>
  <si>
    <t>住宿-媒体
Hotel-media</t>
  </si>
  <si>
    <t>GL8
shuttle bus</t>
  </si>
  <si>
    <t>活动物料
materials for series activities</t>
  </si>
  <si>
    <t>根据实际费用报销，上限为每人500元
Reimbursement all media traffic fee according to the actual expense. Cap is 500 RMB per person.</t>
    <phoneticPr fontId="7" type="noConversion"/>
  </si>
  <si>
    <t>酒店
Accommodations for Agency Staff</t>
    <phoneticPr fontId="7" type="noConversion"/>
  </si>
  <si>
    <t>用餐
Meals for Agency Staff</t>
    <phoneticPr fontId="7" type="noConversion"/>
  </si>
  <si>
    <t>凯迪拉克纯电LYRIQ锐歌北上广门店试驾
Budget List</t>
    <phoneticPr fontId="7" type="noConversion"/>
  </si>
  <si>
    <t>活动期间工作人员2间标间＊7晚
twin rooms for PR agency staff</t>
    <phoneticPr fontId="7" type="noConversion"/>
  </si>
  <si>
    <t>交通费
Traffic Expense</t>
    <phoneticPr fontId="7" type="noConversion"/>
  </si>
  <si>
    <t>Total</t>
    <phoneticPr fontId="7" type="noConversion"/>
  </si>
  <si>
    <t>其它
Others</t>
    <phoneticPr fontId="7" type="noConversion"/>
  </si>
  <si>
    <t>防疫物料、饮用水、车辆清洗整备等杂费
Epidemic prevention articles，drinking water, supplies,etc.</t>
    <phoneticPr fontId="7" type="noConversion"/>
  </si>
  <si>
    <r>
      <t>媒体总计</t>
    </r>
    <r>
      <rPr>
        <u/>
        <sz val="10"/>
        <color theme="1"/>
        <rFont val="微软雅黑"/>
        <family val="2"/>
        <charset val="134"/>
      </rPr>
      <t> 104</t>
    </r>
    <r>
      <rPr>
        <sz val="10"/>
        <color theme="1"/>
        <rFont val="微软雅黑"/>
        <family val="2"/>
        <charset val="134"/>
      </rPr>
      <t>人 
Total media 104 per</t>
    </r>
    <phoneticPr fontId="7" type="noConversion"/>
  </si>
  <si>
    <t>试驾保险
Test Driving Insurance</t>
    <phoneticPr fontId="7" type="noConversion"/>
  </si>
  <si>
    <t>工作人员用餐：北京活动5天＊3人、上海活动12天＊2人、广州活动6天＊3人；
Meals for PR agency staff，RMB 90/person/Day</t>
    <phoneticPr fontId="7" type="noConversion"/>
  </si>
  <si>
    <t>工作人员短途交通费：北京活动5天＊3人、上海活动12天＊2人、广州活动6天＊3人；
Traffic Expense for Staff</t>
    <phoneticPr fontId="7" type="noConversion"/>
  </si>
  <si>
    <t>媒体：总计 104人 
Total media 104 person
工作人员：北京活动5天＊5人、上海活动12天＊3人、广州活动6天＊5人；
Total staff 91 person</t>
    <phoneticPr fontId="7" type="noConversion"/>
  </si>
  <si>
    <t>天数
Day</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</si>
</sst>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color theme="1"/>
      <name val="宋体"/>
      <charset val="134"/>
      <scheme val="minor"/>
    </font>
    <font>
      <b/>
      <sz val="10"/>
      <color theme="1"/>
      <name val="微软雅黑"/>
      <family val="2"/>
      <charset val="134"/>
    </font>
    <font>
      <sz val="10"/>
      <color theme="1"/>
      <name val="微软雅黑"/>
      <family val="2"/>
      <charset val="134"/>
    </font>
    <font>
      <sz val="11"/>
      <color theme="1"/>
      <name val="微软雅黑"/>
      <family val="2"/>
      <charset val="134"/>
    </font>
    <font>
      <b/>
      <sz val="11"/>
      <color theme="1"/>
      <name val="微软雅黑"/>
      <family val="2"/>
      <charset val="134"/>
    </font>
    <font>
      <u/>
      <sz val="10"/>
      <color theme="1"/>
      <name val="微软雅黑"/>
      <family val="2"/>
      <charset val="134"/>
    </font>
    <font>
      <sz val="11"/>
      <color theme="1"/>
      <name val="宋体"/>
      <family val="3"/>
      <charset val="134"/>
      <scheme val="minor"/>
    </font>
    <font>
      <sz val="9"/>
      <name val="宋体"/>
      <family val="3"/>
      <charset val="134"/>
      <scheme val="minor"/>
    </font>
    <font>
      <sz val="10"/>
      <color indexed="8"/>
      <name val="微软雅黑"/>
      <family val="2"/>
      <charset val="134"/>
    </font>
  </fonts>
  <fills count="3">
    <fill>
      <patternFill patternType="none"/>
    </fill>
    <fill>
      <patternFill patternType="gray125"/>
    </fill>
    <fill>
      <patternFill patternType="solid">
        <fgColor theme="7" tint="0.79985961485641044"/>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25">
    <xf numFmtId="0" fontId="0" fillId="0" borderId="0" xfId="0">
      <alignment vertical="center"/>
    </xf>
    <xf numFmtId="0" fontId="1" fillId="2" borderId="1" xfId="0" applyFont="1" applyFill="1" applyBorder="1" applyAlignment="1">
      <alignment horizontal="center" vertical="center" wrapText="1"/>
    </xf>
    <xf numFmtId="38"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8"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38" fontId="2"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38" fontId="1" fillId="0" borderId="1" xfId="0" applyNumberFormat="1" applyFont="1" applyBorder="1" applyAlignment="1">
      <alignment horizontal="center" vertical="center" wrapText="1"/>
    </xf>
    <xf numFmtId="0" fontId="3" fillId="0" borderId="0" xfId="0" applyFont="1">
      <alignment vertical="center"/>
    </xf>
    <xf numFmtId="38" fontId="3" fillId="0" borderId="0" xfId="0" applyNumberFormat="1" applyFont="1" applyAlignment="1">
      <alignment vertical="center" wrapText="1"/>
    </xf>
    <xf numFmtId="0" fontId="2" fillId="0" borderId="0" xfId="0" applyFont="1">
      <alignment vertical="center"/>
    </xf>
    <xf numFmtId="0" fontId="1" fillId="0" borderId="1" xfId="0" applyFont="1" applyFill="1" applyBorder="1" applyAlignment="1">
      <alignment horizontal="center" vertical="center" wrapText="1"/>
    </xf>
    <xf numFmtId="38" fontId="1"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2" fillId="0" borderId="1" xfId="0" applyFont="1" applyBorder="1" applyAlignment="1">
      <alignment vertical="center" wrapText="1"/>
    </xf>
    <xf numFmtId="176" fontId="4" fillId="0" borderId="1" xfId="0" applyNumberFormat="1" applyFont="1" applyBorder="1" applyAlignment="1">
      <alignment horizontal="center" vertical="center"/>
    </xf>
    <xf numFmtId="0" fontId="2" fillId="0" borderId="1" xfId="0" applyFont="1" applyBorder="1">
      <alignment vertical="center"/>
    </xf>
    <xf numFmtId="0" fontId="8"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Border="1" applyAlignment="1">
      <alignment horizontal="left" vertical="center"/>
    </xf>
    <xf numFmtId="0" fontId="2" fillId="0" borderId="1" xfId="0"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tabSelected="1" zoomScale="93" workbookViewId="0">
      <selection activeCell="F10" sqref="F10"/>
    </sheetView>
  </sheetViews>
  <sheetFormatPr baseColWidth="10" defaultColWidth="9" defaultRowHeight="33" customHeight="1"/>
  <cols>
    <col min="1" max="1" width="31.33203125" style="9" customWidth="1"/>
    <col min="2" max="5" width="12.6640625" style="10" customWidth="1"/>
    <col min="6" max="6" width="86.83203125" style="11" customWidth="1"/>
    <col min="7" max="7" width="22.33203125" style="9" customWidth="1"/>
    <col min="8" max="16384" width="9" style="9"/>
  </cols>
  <sheetData>
    <row r="1" spans="1:6" ht="33" customHeight="1">
      <c r="A1" s="20" t="s">
        <v>19</v>
      </c>
      <c r="B1" s="20"/>
      <c r="C1" s="20"/>
      <c r="D1" s="20"/>
      <c r="E1" s="20"/>
      <c r="F1" s="20"/>
    </row>
    <row r="2" spans="1:6" ht="44.75" customHeight="1">
      <c r="A2" s="21" t="s">
        <v>25</v>
      </c>
      <c r="B2" s="21"/>
      <c r="C2" s="21"/>
      <c r="D2" s="21"/>
      <c r="E2" s="21"/>
      <c r="F2" s="21"/>
    </row>
    <row r="3" spans="1:6" ht="33" customHeight="1">
      <c r="A3" s="1" t="s">
        <v>0</v>
      </c>
      <c r="B3" s="2" t="s">
        <v>1</v>
      </c>
      <c r="C3" s="2" t="s">
        <v>30</v>
      </c>
      <c r="D3" s="2" t="s">
        <v>3</v>
      </c>
      <c r="E3" s="2" t="s">
        <v>4</v>
      </c>
      <c r="F3" s="2" t="s">
        <v>5</v>
      </c>
    </row>
    <row r="4" spans="1:6" ht="33" customHeight="1">
      <c r="A4" s="5" t="s">
        <v>7</v>
      </c>
      <c r="B4" s="6">
        <v>500</v>
      </c>
      <c r="C4" s="6">
        <v>1</v>
      </c>
      <c r="D4" s="6">
        <v>104</v>
      </c>
      <c r="E4" s="6">
        <f>B4*C4*D4</f>
        <v>52000</v>
      </c>
      <c r="F4" s="16" t="s">
        <v>16</v>
      </c>
    </row>
    <row r="5" spans="1:6" ht="76" customHeight="1">
      <c r="A5" s="5" t="s">
        <v>26</v>
      </c>
      <c r="B5" s="6">
        <v>60</v>
      </c>
      <c r="C5" s="6">
        <v>1</v>
      </c>
      <c r="D5" s="6">
        <v>195</v>
      </c>
      <c r="E5" s="6">
        <f>D5*C5*B5</f>
        <v>11700</v>
      </c>
      <c r="F5" s="16" t="s">
        <v>29</v>
      </c>
    </row>
    <row r="6" spans="1:6" ht="33" customHeight="1">
      <c r="A6" s="5" t="s">
        <v>17</v>
      </c>
      <c r="B6" s="6">
        <v>800</v>
      </c>
      <c r="C6" s="6">
        <v>2</v>
      </c>
      <c r="D6" s="6">
        <v>7</v>
      </c>
      <c r="E6" s="6">
        <f>D6*C6*B6</f>
        <v>11200</v>
      </c>
      <c r="F6" s="16" t="s">
        <v>20</v>
      </c>
    </row>
    <row r="7" spans="1:6" ht="33" customHeight="1">
      <c r="A7" s="5" t="s">
        <v>18</v>
      </c>
      <c r="B7" s="6">
        <v>90</v>
      </c>
      <c r="C7" s="6">
        <v>1</v>
      </c>
      <c r="D7" s="6">
        <v>57</v>
      </c>
      <c r="E7" s="6">
        <f>C7*B7*D7</f>
        <v>5130</v>
      </c>
      <c r="F7" s="16" t="s">
        <v>27</v>
      </c>
    </row>
    <row r="8" spans="1:6" ht="33" customHeight="1">
      <c r="A8" s="5" t="s">
        <v>21</v>
      </c>
      <c r="B8" s="6">
        <v>200</v>
      </c>
      <c r="C8" s="6">
        <v>1</v>
      </c>
      <c r="D8" s="6">
        <v>57</v>
      </c>
      <c r="E8" s="6">
        <f>C8*B8*D8</f>
        <v>11400</v>
      </c>
      <c r="F8" s="16" t="s">
        <v>28</v>
      </c>
    </row>
    <row r="9" spans="1:6" ht="33" customHeight="1">
      <c r="A9" s="5" t="s">
        <v>23</v>
      </c>
      <c r="B9" s="6">
        <v>8000</v>
      </c>
      <c r="C9" s="6">
        <v>1</v>
      </c>
      <c r="D9" s="6">
        <v>1</v>
      </c>
      <c r="E9" s="6">
        <f t="shared" ref="E9" si="0">B9*C9*D9</f>
        <v>8000</v>
      </c>
      <c r="F9" s="19" t="s">
        <v>24</v>
      </c>
    </row>
    <row r="10" spans="1:6" ht="33" customHeight="1">
      <c r="A10" s="7" t="s">
        <v>22</v>
      </c>
      <c r="B10" s="8"/>
      <c r="C10" s="8"/>
      <c r="D10" s="8"/>
      <c r="E10" s="8">
        <f>SUM(E4:E9)</f>
        <v>99430</v>
      </c>
      <c r="F10" s="16"/>
    </row>
    <row r="11" spans="1:6" ht="33" customHeight="1">
      <c r="A11" s="12" t="s">
        <v>9</v>
      </c>
      <c r="B11" s="13"/>
      <c r="C11" s="13"/>
      <c r="D11" s="13"/>
      <c r="E11" s="13">
        <f>E10*0.1</f>
        <v>9943</v>
      </c>
      <c r="F11" s="16"/>
    </row>
    <row r="12" spans="1:6" ht="33" customHeight="1">
      <c r="A12" s="14" t="s">
        <v>10</v>
      </c>
      <c r="B12" s="15"/>
      <c r="C12" s="15"/>
      <c r="D12" s="15"/>
      <c r="E12" s="17">
        <f>E10+E11</f>
        <v>109373</v>
      </c>
      <c r="F12" s="16"/>
    </row>
    <row r="13" spans="1:6" ht="33" customHeight="1">
      <c r="A13" s="14" t="s">
        <v>11</v>
      </c>
      <c r="B13" s="15"/>
      <c r="C13" s="15"/>
      <c r="D13" s="15"/>
      <c r="E13" s="17">
        <f>E12*1.06</f>
        <v>115935.38</v>
      </c>
      <c r="F13" s="18"/>
    </row>
    <row r="14" spans="1:6" ht="139" customHeight="1">
      <c r="A14" s="22" t="s">
        <v>12</v>
      </c>
      <c r="B14" s="23"/>
      <c r="C14" s="23"/>
      <c r="D14" s="23"/>
      <c r="E14" s="23"/>
      <c r="F14" s="23"/>
    </row>
    <row r="16" spans="1:6" ht="33" customHeight="1">
      <c r="B16" s="9"/>
      <c r="C16" s="9"/>
      <c r="D16" s="9"/>
      <c r="E16" s="9"/>
      <c r="F16" s="9"/>
    </row>
  </sheetData>
  <mergeCells count="3">
    <mergeCell ref="A1:F1"/>
    <mergeCell ref="A2:F2"/>
    <mergeCell ref="A14:F14"/>
  </mergeCells>
  <phoneticPr fontId="7" type="noConversion"/>
  <pageMargins left="0.69930555555555596" right="0.69930555555555596" top="0.75" bottom="0.75" header="0.3" footer="0.3"/>
  <pageSetup paperSize="9" scale="6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workbookViewId="0">
      <selection activeCell="F8" sqref="F8"/>
    </sheetView>
  </sheetViews>
  <sheetFormatPr baseColWidth="10" defaultColWidth="9" defaultRowHeight="14"/>
  <sheetData>
    <row r="1" spans="1:5" ht="51">
      <c r="A1" s="1" t="s">
        <v>0</v>
      </c>
      <c r="B1" s="2" t="s">
        <v>1</v>
      </c>
      <c r="C1" s="2" t="s">
        <v>2</v>
      </c>
      <c r="D1" s="2" t="s">
        <v>3</v>
      </c>
      <c r="E1" s="2" t="s">
        <v>4</v>
      </c>
    </row>
    <row r="2" spans="1:5" ht="51">
      <c r="A2" s="3" t="s">
        <v>13</v>
      </c>
      <c r="B2" s="4">
        <v>1100</v>
      </c>
      <c r="C2" s="4">
        <v>1</v>
      </c>
      <c r="D2" s="4">
        <v>8</v>
      </c>
      <c r="E2" s="4">
        <f>B2*C2*D2</f>
        <v>8800</v>
      </c>
    </row>
    <row r="3" spans="1:5" ht="16">
      <c r="A3" s="24" t="s">
        <v>6</v>
      </c>
      <c r="B3" s="4">
        <v>300</v>
      </c>
      <c r="C3" s="4">
        <v>2</v>
      </c>
      <c r="D3" s="4">
        <v>8</v>
      </c>
      <c r="E3" s="4">
        <f>B3*C3*D3</f>
        <v>4800</v>
      </c>
    </row>
    <row r="4" spans="1:5" ht="16">
      <c r="A4" s="24"/>
      <c r="B4" s="4">
        <v>600</v>
      </c>
      <c r="C4" s="4">
        <v>1</v>
      </c>
      <c r="D4" s="4">
        <v>8</v>
      </c>
      <c r="E4" s="4">
        <f>B4*C4*D4</f>
        <v>4800</v>
      </c>
    </row>
    <row r="5" spans="1:5" ht="51">
      <c r="A5" s="3" t="s">
        <v>14</v>
      </c>
      <c r="B5" s="4">
        <v>2000</v>
      </c>
      <c r="C5" s="4">
        <v>2</v>
      </c>
      <c r="D5" s="4">
        <v>4</v>
      </c>
      <c r="E5" s="4">
        <f t="shared" ref="E5:E7" si="0">B5*C5*D5</f>
        <v>16000</v>
      </c>
    </row>
    <row r="6" spans="1:5" ht="68">
      <c r="A6" s="3" t="s">
        <v>15</v>
      </c>
      <c r="B6" s="4">
        <v>180</v>
      </c>
      <c r="C6" s="3">
        <v>1</v>
      </c>
      <c r="D6" s="4">
        <v>8</v>
      </c>
      <c r="E6" s="4">
        <f t="shared" si="0"/>
        <v>1440</v>
      </c>
    </row>
    <row r="7" spans="1:5" ht="85">
      <c r="A7" s="5" t="s">
        <v>7</v>
      </c>
      <c r="B7" s="6">
        <v>500</v>
      </c>
      <c r="C7" s="6">
        <v>1</v>
      </c>
      <c r="D7" s="6">
        <v>8</v>
      </c>
      <c r="E7" s="6">
        <f t="shared" si="0"/>
        <v>4000</v>
      </c>
    </row>
    <row r="8" spans="1:5" ht="16">
      <c r="A8" s="7" t="s">
        <v>8</v>
      </c>
      <c r="B8" s="8"/>
      <c r="C8" s="8"/>
      <c r="D8" s="8"/>
      <c r="E8" s="8">
        <f>SUM(E2:E7)</f>
        <v>39840</v>
      </c>
    </row>
  </sheetData>
  <mergeCells count="1">
    <mergeCell ref="A3:A4"/>
  </mergeCells>
  <phoneticPr fontId="7"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预算</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Rong 唐蓉(PR,SGM)</dc:creator>
  <cp:lastModifiedBy>Microsoft Office User</cp:lastModifiedBy>
  <cp:lastPrinted>2019-05-14T03:23:00Z</cp:lastPrinted>
  <dcterms:created xsi:type="dcterms:W3CDTF">2015-08-18T01:52:00Z</dcterms:created>
  <dcterms:modified xsi:type="dcterms:W3CDTF">2022-07-28T04:48:26Z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2052-4.3.0.7280</vt:lpwstr>
  </property>
  <property fmtid="{D5CDD505-2E9C-101B-9397-08002B2CF9AE}" pid="3" name="ICV">
    <vt:lpwstr>E2E5D5BDA5FF1A1543B7C262A78C911D</vt:lpwstr>
  </property>
</Properties>
</file>