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<sst xmlns="http://schemas.openxmlformats.org/spreadsheetml/2006/main" count="120" uniqueCount="96">
  <si>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</si>
  <si>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</si>
  <si>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</si>
  <si>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</si>
  <si>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</si>
  <si>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</si>
  <si>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</si>
  <si>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</si>
  <si>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</si>
  <si>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</si>
  <si>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</si>
  <si>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</si>
  <si>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</si>
  <si>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</si>
  <si>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</si>
  <si>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</si>
  <si>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</si>
  <si>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</si>
  <si>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</si>
  <si>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</si>
  <si>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</si>
  <si>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</si>
  <si>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</si>
  <si>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</si>
  <si>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</si>
  <si>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</si>
  <si>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</si>
  <si>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</si>
  <si>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雨伞补发</t>
  </si>
  <si>
    <t>颈枕大货</t>
  </si>
  <si>
    <t>雨伞大货</t>
  </si>
  <si>
    <t>毛毯大货</t>
  </si>
  <si>
    <t>充电宝大货</t>
  </si>
  <si>
    <t>节目单楼下打印店打样</t>
  </si>
  <si>
    <t>抱枕打样</t>
  </si>
  <si>
    <t>毛毯打样</t>
  </si>
  <si>
    <t>雨伞打样</t>
  </si>
  <si>
    <t>颈枕打样</t>
  </si>
  <si>
    <t>抱枕打样3</t>
  </si>
  <si>
    <t>雨伞打样2</t>
  </si>
  <si>
    <t>颈枕打样3</t>
  </si>
  <si>
    <t>文具采买</t>
  </si>
  <si>
    <t>山姆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</si>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</sst>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9" fillId="0" borderId="8" xfId="0" applyFont="1" applyFill="1" applyBorder="1">
      <alignment vertical="center"/>
    </xf>
    <xf numFmtId="0" fontId="6" fillId="8" borderId="10" xfId="0" applyFont="1" applyFill="1" applyBorder="1" applyAlignment="1">
      <alignment horizontal="right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4" zoomScaleNormal="84" workbookViewId="0">
      <selection activeCell="G17" sqref="G17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1">
        <f>F8</f>
        <v>0</v>
      </c>
      <c r="I8" s="84"/>
      <c r="J8" s="85" t="s">
        <v>16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>F9</f>
        <v>0</v>
      </c>
      <c r="I9" s="84"/>
      <c r="J9" s="86"/>
    </row>
    <row r="10" s="46" customFormat="1" customHeight="1" spans="1:10">
      <c r="A10" s="65"/>
      <c r="B10" s="66"/>
      <c r="C10" s="67"/>
      <c r="D10" s="65"/>
      <c r="E10" s="67"/>
      <c r="F10" s="60">
        <v>0</v>
      </c>
      <c r="G10" s="60">
        <v>0</v>
      </c>
      <c r="H10" s="60">
        <f>F10+G10</f>
        <v>0</v>
      </c>
      <c r="I10" s="87"/>
      <c r="J10" s="86"/>
    </row>
    <row r="11" s="46" customFormat="1" customHeight="1" spans="1:10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>
        <f>SUM(F8:F9)</f>
        <v>0</v>
      </c>
      <c r="G11" s="70">
        <f>SUM(G8:G9)</f>
        <v>0</v>
      </c>
      <c r="H11" s="70">
        <f>SUM(H8:H9)</f>
        <v>0</v>
      </c>
      <c r="I11" s="68"/>
      <c r="J11" s="88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>C12*D12</f>
        <v>0</v>
      </c>
      <c r="F12" s="60">
        <v>0</v>
      </c>
      <c r="G12" s="60">
        <v>0</v>
      </c>
      <c r="H12" s="60">
        <f>F12+G12</f>
        <v>0</v>
      </c>
      <c r="I12" s="77"/>
      <c r="J12" s="85" t="s">
        <v>19</v>
      </c>
    </row>
    <row r="13" customHeight="1" spans="1:10">
      <c r="A13" s="74"/>
      <c r="B13" s="75"/>
      <c r="C13" s="76"/>
      <c r="D13" s="74"/>
      <c r="E13" s="76"/>
      <c r="F13" s="60">
        <v>0</v>
      </c>
      <c r="G13" s="60">
        <v>0</v>
      </c>
      <c r="H13" s="60">
        <f>F13+G13</f>
        <v>0</v>
      </c>
      <c r="I13" s="77"/>
      <c r="J13" s="86"/>
    </row>
    <row r="14" s="46" customFormat="1" customHeight="1" spans="1:10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68"/>
      <c r="J14" s="88"/>
    </row>
    <row r="15" ht="18" customHeight="1" spans="1:10">
      <c r="A15" s="77">
        <v>3</v>
      </c>
      <c r="B15" s="78" t="s">
        <v>21</v>
      </c>
      <c r="C15" s="60">
        <v>0</v>
      </c>
      <c r="D15" s="77"/>
      <c r="E15" s="60">
        <f>C15*D15</f>
        <v>0</v>
      </c>
      <c r="F15" s="60">
        <v>0</v>
      </c>
      <c r="G15" s="60">
        <v>0</v>
      </c>
      <c r="H15" s="60">
        <f>F15+G15</f>
        <v>0</v>
      </c>
      <c r="I15" s="89"/>
      <c r="J15" s="90" t="s">
        <v>22</v>
      </c>
    </row>
    <row r="16" customHeight="1" spans="1:10">
      <c r="A16" s="77"/>
      <c r="B16" s="78"/>
      <c r="C16" s="60"/>
      <c r="D16" s="77"/>
      <c r="E16" s="60"/>
      <c r="F16" s="60">
        <v>0</v>
      </c>
      <c r="G16" s="60">
        <v>0</v>
      </c>
      <c r="H16" s="60">
        <f>F16+G16</f>
        <v>0</v>
      </c>
      <c r="I16" s="77"/>
      <c r="J16" s="91"/>
    </row>
    <row r="17" customHeight="1" spans="1:10">
      <c r="A17" s="77"/>
      <c r="B17" s="78"/>
      <c r="C17" s="60"/>
      <c r="D17" s="77"/>
      <c r="E17" s="60"/>
      <c r="F17" s="60">
        <v>0</v>
      </c>
      <c r="G17" s="60">
        <v>0</v>
      </c>
      <c r="H17" s="60">
        <f>F17+G17</f>
        <v>0</v>
      </c>
      <c r="I17" s="77"/>
      <c r="J17" s="91"/>
    </row>
    <row r="18" s="46" customFormat="1" customHeight="1" spans="1:10">
      <c r="A18" s="68"/>
      <c r="B18" s="69" t="s">
        <v>23</v>
      </c>
      <c r="C18" s="70">
        <f>SUM(C15)</f>
        <v>0</v>
      </c>
      <c r="D18" s="70">
        <f t="shared" ref="D18:E18" si="0">SUM(D15)</f>
        <v>0</v>
      </c>
      <c r="E18" s="70">
        <f t="shared" si="0"/>
        <v>0</v>
      </c>
      <c r="F18" s="70">
        <f>SUM(F15:F17)</f>
        <v>0</v>
      </c>
      <c r="G18" s="70">
        <f>SUM(G15:G17)</f>
        <v>0</v>
      </c>
      <c r="H18" s="70">
        <f>SUM(H15:H17)</f>
        <v>0</v>
      </c>
      <c r="I18" s="68"/>
      <c r="J18" s="92"/>
    </row>
    <row r="19" customHeight="1" spans="1:10">
      <c r="A19" s="77">
        <v>4</v>
      </c>
      <c r="B19" s="78" t="s">
        <v>24</v>
      </c>
      <c r="C19" s="60">
        <v>0</v>
      </c>
      <c r="D19" s="77"/>
      <c r="E19" s="60">
        <f>C19*D19</f>
        <v>0</v>
      </c>
      <c r="F19" s="60">
        <v>0</v>
      </c>
      <c r="G19" s="60">
        <v>0</v>
      </c>
      <c r="H19" s="60">
        <f>F19+G19</f>
        <v>0</v>
      </c>
      <c r="I19" s="84"/>
      <c r="J19" s="90" t="s">
        <v>25</v>
      </c>
    </row>
    <row r="20" customHeight="1" spans="1:10">
      <c r="A20" s="77"/>
      <c r="B20" s="78"/>
      <c r="C20" s="60"/>
      <c r="D20" s="77"/>
      <c r="E20" s="60"/>
      <c r="F20" s="60">
        <v>0</v>
      </c>
      <c r="G20" s="60">
        <v>0</v>
      </c>
      <c r="H20" s="60">
        <f>F20+G20</f>
        <v>0</v>
      </c>
      <c r="I20" s="84"/>
      <c r="J20" s="91"/>
    </row>
    <row r="21" customHeight="1" spans="1:10">
      <c r="A21" s="77"/>
      <c r="B21" s="78"/>
      <c r="C21" s="60"/>
      <c r="D21" s="77"/>
      <c r="E21" s="60"/>
      <c r="F21" s="60">
        <v>0</v>
      </c>
      <c r="G21" s="60">
        <v>0</v>
      </c>
      <c r="H21" s="60">
        <f>F21+G21</f>
        <v>0</v>
      </c>
      <c r="I21" s="84"/>
      <c r="J21" s="91"/>
    </row>
    <row r="22" s="46" customFormat="1" customHeight="1" spans="1:10">
      <c r="A22" s="68"/>
      <c r="B22" s="69" t="s">
        <v>26</v>
      </c>
      <c r="C22" s="70">
        <f>SUM(C19)</f>
        <v>0</v>
      </c>
      <c r="D22" s="70">
        <f t="shared" ref="D22:E22" si="1">SUM(D19)</f>
        <v>0</v>
      </c>
      <c r="E22" s="70">
        <f t="shared" si="1"/>
        <v>0</v>
      </c>
      <c r="F22" s="70">
        <f>SUM(F19:F21)</f>
        <v>0</v>
      </c>
      <c r="G22" s="70">
        <f>SUM(G19:G21)</f>
        <v>0</v>
      </c>
      <c r="H22" s="70">
        <f>SUM(H19:H21)</f>
        <v>0</v>
      </c>
      <c r="I22" s="68"/>
      <c r="J22" s="92"/>
    </row>
    <row r="23" customHeight="1" spans="1:10">
      <c r="A23" s="71">
        <v>5</v>
      </c>
      <c r="B23" s="58" t="s">
        <v>27</v>
      </c>
      <c r="C23" s="59">
        <v>0</v>
      </c>
      <c r="D23" s="57"/>
      <c r="E23" s="59">
        <f>C23*D23</f>
        <v>0</v>
      </c>
      <c r="F23" s="61">
        <f>144</f>
        <v>144</v>
      </c>
      <c r="G23" s="61">
        <v>0</v>
      </c>
      <c r="H23" s="61">
        <f t="shared" ref="H23:H34" si="2">F23+G23</f>
        <v>144</v>
      </c>
      <c r="I23" s="93" t="s">
        <v>28</v>
      </c>
      <c r="J23" s="85"/>
    </row>
    <row r="24" customHeight="1" spans="1:10">
      <c r="A24" s="79"/>
      <c r="B24" s="63"/>
      <c r="C24" s="64"/>
      <c r="D24" s="62"/>
      <c r="E24" s="64"/>
      <c r="F24" s="61">
        <f>291.04</f>
        <v>291.04</v>
      </c>
      <c r="G24" s="61">
        <v>0</v>
      </c>
      <c r="H24" s="61">
        <f t="shared" si="2"/>
        <v>291.04</v>
      </c>
      <c r="I24" s="93" t="s">
        <v>29</v>
      </c>
      <c r="J24" s="86"/>
    </row>
    <row r="25" customHeight="1" spans="1:10">
      <c r="A25" s="79"/>
      <c r="B25" s="63"/>
      <c r="C25" s="64"/>
      <c r="D25" s="62"/>
      <c r="E25" s="64"/>
      <c r="F25" s="61">
        <f>576</f>
        <v>576</v>
      </c>
      <c r="G25" s="61">
        <v>0</v>
      </c>
      <c r="H25" s="61">
        <f t="shared" si="2"/>
        <v>576</v>
      </c>
      <c r="I25" s="93" t="s">
        <v>30</v>
      </c>
      <c r="J25" s="86"/>
    </row>
    <row r="26" customHeight="1" spans="1:10">
      <c r="A26" s="79"/>
      <c r="B26" s="63"/>
      <c r="C26" s="64"/>
      <c r="D26" s="62"/>
      <c r="E26" s="64"/>
      <c r="F26" s="61">
        <f>675</f>
        <v>675</v>
      </c>
      <c r="G26" s="61">
        <v>0</v>
      </c>
      <c r="H26" s="61">
        <f t="shared" si="2"/>
        <v>675</v>
      </c>
      <c r="I26" s="93" t="s">
        <v>31</v>
      </c>
      <c r="J26" s="86"/>
    </row>
    <row r="27" customHeight="1" spans="1:10">
      <c r="A27" s="79"/>
      <c r="B27" s="63"/>
      <c r="C27" s="64"/>
      <c r="D27" s="62"/>
      <c r="E27" s="64"/>
      <c r="F27" s="61">
        <f>797.8</f>
        <v>797.8</v>
      </c>
      <c r="G27" s="61">
        <v>0</v>
      </c>
      <c r="H27" s="61">
        <f t="shared" si="2"/>
        <v>797.8</v>
      </c>
      <c r="I27" s="93" t="s">
        <v>32</v>
      </c>
      <c r="J27" s="86"/>
    </row>
    <row r="28" customHeight="1" spans="1:10">
      <c r="A28" s="79"/>
      <c r="B28" s="63"/>
      <c r="C28" s="64"/>
      <c r="D28" s="62"/>
      <c r="E28" s="64"/>
      <c r="F28" s="60">
        <v>0</v>
      </c>
      <c r="G28" s="61">
        <f>16.5</f>
        <v>16.5</v>
      </c>
      <c r="H28" s="61">
        <f t="shared" si="2"/>
        <v>16.5</v>
      </c>
      <c r="I28" s="93" t="s">
        <v>33</v>
      </c>
      <c r="J28" s="86"/>
    </row>
    <row r="29" customHeight="1" spans="1:10">
      <c r="A29" s="79"/>
      <c r="B29" s="63"/>
      <c r="C29" s="64"/>
      <c r="D29" s="62"/>
      <c r="E29" s="64"/>
      <c r="F29" s="61">
        <f>16.23</f>
        <v>16.23</v>
      </c>
      <c r="G29" s="61">
        <v>0</v>
      </c>
      <c r="H29" s="61">
        <f t="shared" si="2"/>
        <v>16.23</v>
      </c>
      <c r="I29" s="93" t="s">
        <v>34</v>
      </c>
      <c r="J29" s="86"/>
    </row>
    <row r="30" customHeight="1" spans="1:10">
      <c r="A30" s="79"/>
      <c r="B30" s="63"/>
      <c r="C30" s="64"/>
      <c r="D30" s="62"/>
      <c r="E30" s="64"/>
      <c r="F30" s="80">
        <v>45</v>
      </c>
      <c r="G30" s="61">
        <v>0</v>
      </c>
      <c r="H30" s="61">
        <f t="shared" si="2"/>
        <v>45</v>
      </c>
      <c r="I30" s="94" t="s">
        <v>35</v>
      </c>
      <c r="J30" s="86"/>
    </row>
    <row r="31" customHeight="1" spans="1:10">
      <c r="A31" s="79"/>
      <c r="B31" s="63"/>
      <c r="C31" s="64"/>
      <c r="D31" s="62"/>
      <c r="E31" s="64"/>
      <c r="F31" s="80">
        <v>60</v>
      </c>
      <c r="G31" s="61">
        <v>0</v>
      </c>
      <c r="H31" s="61">
        <f t="shared" si="2"/>
        <v>60</v>
      </c>
      <c r="I31" s="94" t="s">
        <v>36</v>
      </c>
      <c r="J31" s="86"/>
    </row>
    <row r="32" customHeight="1" spans="1:10">
      <c r="A32" s="79"/>
      <c r="B32" s="63"/>
      <c r="C32" s="64"/>
      <c r="D32" s="62"/>
      <c r="E32" s="64"/>
      <c r="F32" s="80">
        <v>45</v>
      </c>
      <c r="G32" s="61">
        <v>0</v>
      </c>
      <c r="H32" s="61">
        <f t="shared" si="2"/>
        <v>45</v>
      </c>
      <c r="I32" s="94" t="s">
        <v>35</v>
      </c>
      <c r="J32" s="86"/>
    </row>
    <row r="33" customHeight="1" spans="1:10">
      <c r="A33" s="79"/>
      <c r="B33" s="63"/>
      <c r="C33" s="64"/>
      <c r="D33" s="62"/>
      <c r="E33" s="64"/>
      <c r="F33" s="80">
        <v>21.98</v>
      </c>
      <c r="G33" s="61">
        <v>0</v>
      </c>
      <c r="H33" s="61">
        <f t="shared" si="2"/>
        <v>21.98</v>
      </c>
      <c r="I33" s="94" t="s">
        <v>37</v>
      </c>
      <c r="J33" s="86"/>
    </row>
    <row r="34" customHeight="1" spans="1:10">
      <c r="A34" s="79"/>
      <c r="B34" s="63"/>
      <c r="C34" s="64"/>
      <c r="D34" s="62"/>
      <c r="E34" s="64"/>
      <c r="F34" s="80">
        <v>45</v>
      </c>
      <c r="G34" s="61">
        <v>0</v>
      </c>
      <c r="H34" s="61">
        <f t="shared" si="2"/>
        <v>45</v>
      </c>
      <c r="I34" s="94" t="s">
        <v>35</v>
      </c>
      <c r="J34" s="86"/>
    </row>
    <row r="35" customHeight="1" spans="1:10">
      <c r="A35" s="79"/>
      <c r="B35" s="63"/>
      <c r="C35" s="64"/>
      <c r="D35" s="62"/>
      <c r="E35" s="64"/>
      <c r="F35" s="61">
        <f>21.98</f>
        <v>21.98</v>
      </c>
      <c r="G35" s="61">
        <v>0</v>
      </c>
      <c r="H35" s="61">
        <f t="shared" ref="H35:H41" si="3">F35+G35</f>
        <v>21.98</v>
      </c>
      <c r="I35" s="93" t="s">
        <v>37</v>
      </c>
      <c r="J35" s="86"/>
    </row>
    <row r="36" customHeight="1" spans="1:10">
      <c r="A36" s="79"/>
      <c r="B36" s="63"/>
      <c r="C36" s="64"/>
      <c r="D36" s="62"/>
      <c r="E36" s="64"/>
      <c r="F36" s="61">
        <f>265</f>
        <v>265</v>
      </c>
      <c r="G36" s="61">
        <v>0</v>
      </c>
      <c r="H36" s="61">
        <f t="shared" si="3"/>
        <v>265</v>
      </c>
      <c r="I36" s="93" t="s">
        <v>35</v>
      </c>
      <c r="J36" s="86"/>
    </row>
    <row r="37" customHeight="1" spans="1:10">
      <c r="A37" s="79"/>
      <c r="B37" s="63"/>
      <c r="C37" s="64"/>
      <c r="D37" s="62"/>
      <c r="E37" s="64"/>
      <c r="F37" s="61">
        <f>19.83</f>
        <v>19.83</v>
      </c>
      <c r="G37" s="61">
        <v>0</v>
      </c>
      <c r="H37" s="61">
        <f t="shared" si="3"/>
        <v>19.83</v>
      </c>
      <c r="I37" s="94" t="s">
        <v>38</v>
      </c>
      <c r="J37" s="86"/>
    </row>
    <row r="38" customHeight="1" spans="1:10">
      <c r="A38" s="79"/>
      <c r="B38" s="63"/>
      <c r="C38" s="64"/>
      <c r="D38" s="62"/>
      <c r="E38" s="64"/>
      <c r="F38" s="80">
        <v>100</v>
      </c>
      <c r="G38" s="61">
        <v>0</v>
      </c>
      <c r="H38" s="61">
        <f t="shared" si="3"/>
        <v>100</v>
      </c>
      <c r="I38" s="94" t="s">
        <v>39</v>
      </c>
      <c r="J38" s="86"/>
    </row>
    <row r="39" customHeight="1" spans="1:10">
      <c r="A39" s="79"/>
      <c r="B39" s="63"/>
      <c r="C39" s="64"/>
      <c r="D39" s="62"/>
      <c r="E39" s="64"/>
      <c r="F39" s="80">
        <v>41</v>
      </c>
      <c r="G39" s="61">
        <v>0</v>
      </c>
      <c r="H39" s="61">
        <f t="shared" si="3"/>
        <v>41</v>
      </c>
      <c r="I39" s="94" t="s">
        <v>40</v>
      </c>
      <c r="J39" s="86"/>
    </row>
    <row r="40" customHeight="1" spans="1:10">
      <c r="A40" s="79"/>
      <c r="B40" s="63"/>
      <c r="C40" s="64"/>
      <c r="D40" s="62"/>
      <c r="E40" s="64"/>
      <c r="F40" s="61">
        <f>123.4</f>
        <v>123.4</v>
      </c>
      <c r="G40" s="61">
        <v>0</v>
      </c>
      <c r="H40" s="61">
        <f t="shared" si="3"/>
        <v>123.4</v>
      </c>
      <c r="I40" s="94" t="s">
        <v>41</v>
      </c>
      <c r="J40" s="86"/>
    </row>
    <row r="41" s="46" customFormat="1" customHeight="1" spans="1:10">
      <c r="A41" s="81"/>
      <c r="B41" s="63"/>
      <c r="C41" s="82"/>
      <c r="D41" s="83"/>
      <c r="E41" s="82"/>
      <c r="F41" s="60">
        <f>213</f>
        <v>213</v>
      </c>
      <c r="G41" s="61">
        <v>0</v>
      </c>
      <c r="H41" s="60">
        <f t="shared" si="3"/>
        <v>213</v>
      </c>
      <c r="I41" s="94" t="s">
        <v>42</v>
      </c>
      <c r="J41" s="86"/>
    </row>
    <row r="42" s="46" customFormat="1" customHeight="1" spans="1:10">
      <c r="A42" s="68"/>
      <c r="B42" s="69" t="s">
        <v>43</v>
      </c>
      <c r="C42" s="70">
        <f>SUM(C23)</f>
        <v>0</v>
      </c>
      <c r="D42" s="70">
        <f t="shared" ref="D42:E42" si="4">SUM(D23)</f>
        <v>0</v>
      </c>
      <c r="E42" s="70">
        <f t="shared" si="4"/>
        <v>0</v>
      </c>
      <c r="F42" s="70">
        <f>SUM(F23:F40)</f>
        <v>3288.26</v>
      </c>
      <c r="G42" s="70">
        <f>SUM(G23:G40)</f>
        <v>16.5</v>
      </c>
      <c r="H42" s="70">
        <f>SUM(H23:H41)</f>
        <v>3517.76</v>
      </c>
      <c r="I42" s="68"/>
      <c r="J42" s="88"/>
    </row>
    <row r="43" customHeight="1" spans="1:10">
      <c r="A43" s="77">
        <v>6</v>
      </c>
      <c r="B43" s="78" t="s">
        <v>44</v>
      </c>
      <c r="C43" s="60">
        <v>0</v>
      </c>
      <c r="D43" s="77"/>
      <c r="E43" s="60">
        <f>C43*D43</f>
        <v>0</v>
      </c>
      <c r="F43" s="60">
        <v>0</v>
      </c>
      <c r="G43" s="60">
        <v>0</v>
      </c>
      <c r="H43" s="60">
        <f>F43+G43</f>
        <v>0</v>
      </c>
      <c r="I43" s="77"/>
      <c r="J43" s="85" t="s">
        <v>45</v>
      </c>
    </row>
    <row r="44" customHeight="1" spans="1:10">
      <c r="A44" s="77"/>
      <c r="B44" s="78"/>
      <c r="C44" s="60"/>
      <c r="D44" s="77"/>
      <c r="E44" s="60"/>
      <c r="F44" s="60">
        <v>0</v>
      </c>
      <c r="G44" s="60">
        <v>0</v>
      </c>
      <c r="H44" s="60">
        <f>F44+G44</f>
        <v>0</v>
      </c>
      <c r="I44" s="77"/>
      <c r="J44" s="91"/>
    </row>
    <row r="45" customHeight="1" spans="1:10">
      <c r="A45" s="77"/>
      <c r="B45" s="78"/>
      <c r="C45" s="60"/>
      <c r="D45" s="77"/>
      <c r="E45" s="60"/>
      <c r="F45" s="60">
        <v>0</v>
      </c>
      <c r="G45" s="60">
        <v>0</v>
      </c>
      <c r="H45" s="60">
        <f>F45+G45</f>
        <v>0</v>
      </c>
      <c r="I45" s="77"/>
      <c r="J45" s="91"/>
    </row>
    <row r="46" s="46" customFormat="1" customHeight="1" spans="1:10">
      <c r="A46" s="68"/>
      <c r="B46" s="69" t="s">
        <v>46</v>
      </c>
      <c r="C46" s="70">
        <f>SUM(C43)</f>
        <v>0</v>
      </c>
      <c r="D46" s="70">
        <f t="shared" ref="D46:E46" si="5">SUM(D43)</f>
        <v>0</v>
      </c>
      <c r="E46" s="70">
        <f t="shared" si="5"/>
        <v>0</v>
      </c>
      <c r="F46" s="70">
        <f>SUM(F43:F45)</f>
        <v>0</v>
      </c>
      <c r="G46" s="70">
        <f>SUM(G43:G45)</f>
        <v>0</v>
      </c>
      <c r="H46" s="70">
        <f>SUM(H43:H45)</f>
        <v>0</v>
      </c>
      <c r="I46" s="68"/>
      <c r="J46" s="92"/>
    </row>
    <row r="47" customHeight="1" spans="1:10">
      <c r="A47" s="77">
        <v>7</v>
      </c>
      <c r="B47" s="78" t="s">
        <v>47</v>
      </c>
      <c r="C47" s="60">
        <v>0</v>
      </c>
      <c r="D47" s="77"/>
      <c r="E47" s="60">
        <f>C47*D47</f>
        <v>0</v>
      </c>
      <c r="F47" s="60">
        <v>0</v>
      </c>
      <c r="G47" s="60">
        <v>0</v>
      </c>
      <c r="H47" s="60">
        <f>F47+G47</f>
        <v>0</v>
      </c>
      <c r="I47" s="95"/>
      <c r="J47" s="90"/>
    </row>
    <row r="48" customHeight="1" spans="1:10">
      <c r="A48" s="77"/>
      <c r="B48" s="78"/>
      <c r="C48" s="60"/>
      <c r="D48" s="77"/>
      <c r="E48" s="60"/>
      <c r="F48" s="60">
        <v>0</v>
      </c>
      <c r="G48" s="60">
        <v>0</v>
      </c>
      <c r="H48" s="60">
        <f>F48+G48</f>
        <v>0</v>
      </c>
      <c r="I48" s="95"/>
      <c r="J48" s="91"/>
    </row>
    <row r="49" s="46" customFormat="1" customHeight="1" spans="1:10">
      <c r="A49" s="68"/>
      <c r="B49" s="69" t="s">
        <v>48</v>
      </c>
      <c r="C49" s="70">
        <f>SUM(C47)</f>
        <v>0</v>
      </c>
      <c r="D49" s="70">
        <f t="shared" ref="D49:E49" si="6">SUM(D47)</f>
        <v>0</v>
      </c>
      <c r="E49" s="70">
        <f t="shared" si="6"/>
        <v>0</v>
      </c>
      <c r="F49" s="70">
        <f>SUM(F47:F48)</f>
        <v>0</v>
      </c>
      <c r="G49" s="70">
        <f>SUM(G47:G48)</f>
        <v>0</v>
      </c>
      <c r="H49" s="70">
        <f>SUM(H47:H48)</f>
        <v>0</v>
      </c>
      <c r="I49" s="68"/>
      <c r="J49" s="92"/>
    </row>
    <row r="50" customHeight="1" spans="1:10">
      <c r="A50" s="77">
        <v>8</v>
      </c>
      <c r="B50" s="78" t="s">
        <v>49</v>
      </c>
      <c r="C50" s="60">
        <v>0</v>
      </c>
      <c r="D50" s="77"/>
      <c r="E50" s="60">
        <f t="shared" ref="E48:E57" si="7">C50*D50</f>
        <v>0</v>
      </c>
      <c r="F50" s="60">
        <v>0</v>
      </c>
      <c r="G50" s="60">
        <v>0</v>
      </c>
      <c r="H50" s="60">
        <f t="shared" ref="H50:H55" si="8">F50+G50</f>
        <v>0</v>
      </c>
      <c r="I50" s="77"/>
      <c r="J50" s="90" t="s">
        <v>50</v>
      </c>
    </row>
    <row r="51" customHeight="1" spans="1:10">
      <c r="A51" s="77"/>
      <c r="B51" s="78"/>
      <c r="C51" s="60"/>
      <c r="D51" s="77"/>
      <c r="E51" s="60"/>
      <c r="F51" s="60">
        <v>0</v>
      </c>
      <c r="G51" s="60">
        <v>0</v>
      </c>
      <c r="H51" s="60">
        <f t="shared" si="8"/>
        <v>0</v>
      </c>
      <c r="I51" s="77"/>
      <c r="J51" s="91"/>
    </row>
    <row r="52" s="46" customFormat="1" customHeight="1" spans="1:10">
      <c r="A52" s="68"/>
      <c r="B52" s="69" t="s">
        <v>51</v>
      </c>
      <c r="C52" s="70">
        <f>SUM(C50)</f>
        <v>0</v>
      </c>
      <c r="D52" s="70">
        <f t="shared" ref="D52:E52" si="9">SUM(D50)</f>
        <v>0</v>
      </c>
      <c r="E52" s="70">
        <f t="shared" si="9"/>
        <v>0</v>
      </c>
      <c r="F52" s="70">
        <f>SUM(F50:F51)</f>
        <v>0</v>
      </c>
      <c r="G52" s="70">
        <f t="shared" ref="G52:H52" si="10">SUM(G50:G51)</f>
        <v>0</v>
      </c>
      <c r="H52" s="70">
        <f t="shared" si="10"/>
        <v>0</v>
      </c>
      <c r="I52" s="68"/>
      <c r="J52" s="92"/>
    </row>
    <row r="53" customHeight="1" spans="1:10">
      <c r="A53" s="77">
        <v>9</v>
      </c>
      <c r="B53" s="78" t="s">
        <v>52</v>
      </c>
      <c r="C53" s="60">
        <v>0</v>
      </c>
      <c r="D53" s="77"/>
      <c r="E53" s="60">
        <f t="shared" si="7"/>
        <v>0</v>
      </c>
      <c r="F53" s="60">
        <v>0</v>
      </c>
      <c r="G53" s="60">
        <v>0</v>
      </c>
      <c r="H53" s="60">
        <f t="shared" si="8"/>
        <v>0</v>
      </c>
      <c r="I53" s="77"/>
      <c r="J53" s="85" t="s">
        <v>53</v>
      </c>
    </row>
    <row r="54" customHeight="1" spans="1:10">
      <c r="A54" s="77"/>
      <c r="B54" s="78"/>
      <c r="C54" s="60"/>
      <c r="D54" s="77"/>
      <c r="E54" s="60"/>
      <c r="F54" s="60">
        <v>0</v>
      </c>
      <c r="G54" s="60">
        <v>0</v>
      </c>
      <c r="H54" s="60">
        <f t="shared" si="8"/>
        <v>0</v>
      </c>
      <c r="I54" s="77"/>
      <c r="J54" s="86"/>
    </row>
    <row r="55" customHeight="1" spans="1:10">
      <c r="A55" s="77"/>
      <c r="B55" s="78"/>
      <c r="C55" s="60"/>
      <c r="D55" s="77"/>
      <c r="E55" s="60"/>
      <c r="F55" s="60">
        <v>0</v>
      </c>
      <c r="G55" s="60">
        <v>0</v>
      </c>
      <c r="H55" s="60">
        <f t="shared" si="8"/>
        <v>0</v>
      </c>
      <c r="I55" s="77"/>
      <c r="J55" s="86"/>
    </row>
    <row r="56" s="46" customFormat="1" customHeight="1" spans="1:10">
      <c r="A56" s="68"/>
      <c r="B56" s="69" t="s">
        <v>54</v>
      </c>
      <c r="C56" s="70">
        <f>SUM(C53)</f>
        <v>0</v>
      </c>
      <c r="D56" s="70">
        <f t="shared" ref="D56:E56" si="11">SUM(D53)</f>
        <v>0</v>
      </c>
      <c r="E56" s="70">
        <f t="shared" si="11"/>
        <v>0</v>
      </c>
      <c r="F56" s="70">
        <f>SUM(F53:F55)</f>
        <v>0</v>
      </c>
      <c r="G56" s="70" t="s">
        <v>55</v>
      </c>
      <c r="H56" s="70">
        <f t="shared" ref="H56" si="12">SUM(H53:H55)</f>
        <v>0</v>
      </c>
      <c r="I56" s="68"/>
      <c r="J56" s="88"/>
    </row>
    <row r="57" customHeight="1" spans="1:10">
      <c r="A57" s="71">
        <v>10</v>
      </c>
      <c r="B57" s="78" t="s">
        <v>56</v>
      </c>
      <c r="C57" s="60">
        <v>0</v>
      </c>
      <c r="D57" s="77"/>
      <c r="E57" s="60">
        <f t="shared" si="7"/>
        <v>0</v>
      </c>
      <c r="F57" s="60">
        <v>0</v>
      </c>
      <c r="G57" s="60">
        <v>0</v>
      </c>
      <c r="H57" s="60">
        <f>F57+G57</f>
        <v>0</v>
      </c>
      <c r="I57" s="77"/>
      <c r="J57" s="90"/>
    </row>
    <row r="58" customHeight="1" spans="1:10">
      <c r="A58" s="79"/>
      <c r="B58" s="78"/>
      <c r="C58" s="60"/>
      <c r="D58" s="77"/>
      <c r="E58" s="60"/>
      <c r="F58" s="60">
        <v>0</v>
      </c>
      <c r="G58" s="60">
        <v>0</v>
      </c>
      <c r="H58" s="60">
        <f>F58+G58</f>
        <v>0</v>
      </c>
      <c r="I58" s="77"/>
      <c r="J58" s="91"/>
    </row>
    <row r="59" customHeight="1" spans="1:10">
      <c r="A59" s="79"/>
      <c r="B59" s="78"/>
      <c r="C59" s="60"/>
      <c r="D59" s="77"/>
      <c r="E59" s="60"/>
      <c r="F59" s="60">
        <v>0</v>
      </c>
      <c r="G59" s="60">
        <v>0</v>
      </c>
      <c r="H59" s="60">
        <f>F59+G59</f>
        <v>0</v>
      </c>
      <c r="I59" s="77"/>
      <c r="J59" s="91"/>
    </row>
    <row r="60" s="46" customFormat="1" customHeight="1" spans="1:10">
      <c r="A60" s="68"/>
      <c r="B60" s="69" t="s">
        <v>57</v>
      </c>
      <c r="C60" s="70">
        <f>SUM(C57)</f>
        <v>0</v>
      </c>
      <c r="D60" s="70">
        <f>SUM(D57)</f>
        <v>0</v>
      </c>
      <c r="E60" s="70">
        <f>SUM(E57)</f>
        <v>0</v>
      </c>
      <c r="F60" s="70">
        <f>SUM(F57:F59)</f>
        <v>0</v>
      </c>
      <c r="G60" s="70">
        <f>SUM(G57:G59)</f>
        <v>0</v>
      </c>
      <c r="H60" s="70">
        <f>SUM(H57:H59)</f>
        <v>0</v>
      </c>
      <c r="I60" s="68"/>
      <c r="J60" s="92"/>
    </row>
    <row r="61" customHeight="1" spans="1:10">
      <c r="A61" s="68"/>
      <c r="B61" s="69" t="s">
        <v>58</v>
      </c>
      <c r="C61" s="70">
        <f t="shared" ref="C61:H61" si="13">SUM(C60,C56,C52,C49,C46,C42,C22,C18,C14,C11)</f>
        <v>0</v>
      </c>
      <c r="D61" s="70">
        <f t="shared" si="13"/>
        <v>0</v>
      </c>
      <c r="E61" s="70">
        <f t="shared" si="13"/>
        <v>0</v>
      </c>
      <c r="F61" s="70">
        <f t="shared" si="13"/>
        <v>3288.26</v>
      </c>
      <c r="G61" s="70">
        <f t="shared" si="13"/>
        <v>16.5</v>
      </c>
      <c r="H61" s="70">
        <f t="shared" si="13"/>
        <v>3517.76</v>
      </c>
      <c r="I61" s="68"/>
      <c r="J61" s="96"/>
    </row>
    <row r="65" customHeight="1" spans="1:9">
      <c r="A65" s="97" t="s">
        <v>59</v>
      </c>
      <c r="B65" s="98"/>
      <c r="C65" s="99" t="s">
        <v>60</v>
      </c>
      <c r="D65" s="99"/>
      <c r="E65" s="99" t="s">
        <v>61</v>
      </c>
      <c r="F65" s="99"/>
      <c r="G65" s="99" t="s">
        <v>62</v>
      </c>
      <c r="H65" s="99"/>
      <c r="I65" s="102" t="s">
        <v>63</v>
      </c>
    </row>
    <row r="66" customHeight="1" spans="1:9">
      <c r="A66" s="100">
        <f>F61</f>
        <v>3288.26</v>
      </c>
      <c r="B66" s="100"/>
      <c r="C66" s="100">
        <f>H61</f>
        <v>3517.76</v>
      </c>
      <c r="D66" s="100"/>
      <c r="E66" s="100">
        <f>F61</f>
        <v>3288.26</v>
      </c>
      <c r="F66" s="100"/>
      <c r="G66" s="100">
        <f>G61</f>
        <v>16.5</v>
      </c>
      <c r="H66" s="100"/>
      <c r="I66" s="103">
        <f>A66-C66</f>
        <v>-229.5</v>
      </c>
    </row>
    <row r="68" customHeight="1" spans="1:9">
      <c r="A68" s="46" t="s">
        <v>64</v>
      </c>
      <c r="B68" s="46"/>
      <c r="C68" s="101" t="s">
        <v>65</v>
      </c>
      <c r="D68" s="46"/>
      <c r="E68" s="46" t="s">
        <v>66</v>
      </c>
      <c r="F68" s="46"/>
      <c r="G68" s="46" t="s">
        <v>67</v>
      </c>
      <c r="H68" s="46"/>
      <c r="I68" s="46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0"/>
    <mergeCell ref="A12:A13"/>
    <mergeCell ref="A15:A17"/>
    <mergeCell ref="A19:A21"/>
    <mergeCell ref="A23:A40"/>
    <mergeCell ref="A43:A45"/>
    <mergeCell ref="A47:A48"/>
    <mergeCell ref="A50:A51"/>
    <mergeCell ref="A53:A55"/>
    <mergeCell ref="A57:A59"/>
    <mergeCell ref="B6:B7"/>
    <mergeCell ref="B8:B10"/>
    <mergeCell ref="B12:B13"/>
    <mergeCell ref="B15:B17"/>
    <mergeCell ref="B19:B21"/>
    <mergeCell ref="B23:B41"/>
    <mergeCell ref="B43:B45"/>
    <mergeCell ref="B47:B48"/>
    <mergeCell ref="B50:B51"/>
    <mergeCell ref="B53:B55"/>
    <mergeCell ref="B57:B59"/>
    <mergeCell ref="C8:C10"/>
    <mergeCell ref="C12:C13"/>
    <mergeCell ref="C15:C17"/>
    <mergeCell ref="C19:C21"/>
    <mergeCell ref="C23:C41"/>
    <mergeCell ref="C43:C45"/>
    <mergeCell ref="C47:C48"/>
    <mergeCell ref="C50:C51"/>
    <mergeCell ref="C53:C55"/>
    <mergeCell ref="C57:C59"/>
    <mergeCell ref="D8:D10"/>
    <mergeCell ref="D12:D13"/>
    <mergeCell ref="D15:D17"/>
    <mergeCell ref="D19:D21"/>
    <mergeCell ref="D23:D41"/>
    <mergeCell ref="D43:D45"/>
    <mergeCell ref="D47:D48"/>
    <mergeCell ref="D50:D51"/>
    <mergeCell ref="D53:D55"/>
    <mergeCell ref="D57:D59"/>
    <mergeCell ref="E8:E10"/>
    <mergeCell ref="E12:E13"/>
    <mergeCell ref="E15:E17"/>
    <mergeCell ref="E19:E21"/>
    <mergeCell ref="E23:E41"/>
    <mergeCell ref="E43:E45"/>
    <mergeCell ref="E47:E48"/>
    <mergeCell ref="E50:E51"/>
    <mergeCell ref="E53:E55"/>
    <mergeCell ref="E57:E59"/>
    <mergeCell ref="J4:J5"/>
    <mergeCell ref="J6:J7"/>
    <mergeCell ref="J8:J11"/>
    <mergeCell ref="J12:J14"/>
    <mergeCell ref="J15:J18"/>
    <mergeCell ref="J19:J22"/>
    <mergeCell ref="J23:J42"/>
    <mergeCell ref="J43:J46"/>
    <mergeCell ref="J47:J49"/>
    <mergeCell ref="J50:J52"/>
    <mergeCell ref="J53:J56"/>
    <mergeCell ref="J57:J6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69</v>
      </c>
      <c r="E5" s="6"/>
      <c r="F5" s="7"/>
      <c r="G5" s="7"/>
      <c r="H5" s="6" t="s">
        <v>70</v>
      </c>
      <c r="I5" s="5"/>
      <c r="J5" s="7"/>
      <c r="K5" s="31"/>
    </row>
    <row r="6" ht="20.1" customHeight="1" spans="2:11">
      <c r="B6" s="8"/>
      <c r="C6" s="9"/>
      <c r="D6" s="10" t="s">
        <v>71</v>
      </c>
      <c r="E6" s="10"/>
      <c r="F6" s="11"/>
      <c r="G6" s="11"/>
      <c r="H6" s="10" t="s">
        <v>72</v>
      </c>
      <c r="I6" s="9"/>
      <c r="J6" s="11"/>
      <c r="K6" s="32"/>
    </row>
    <row r="7" ht="20.1" customHeight="1" spans="2:11">
      <c r="B7" s="8"/>
      <c r="C7" s="9"/>
      <c r="D7" s="10" t="s">
        <v>73</v>
      </c>
      <c r="E7" s="10"/>
      <c r="F7" s="11"/>
      <c r="G7" s="11"/>
      <c r="H7" s="10" t="s">
        <v>74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75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76</v>
      </c>
      <c r="E10" s="16" t="s">
        <v>77</v>
      </c>
      <c r="F10" s="17"/>
      <c r="G10" s="18" t="s">
        <v>78</v>
      </c>
      <c r="H10" s="17" t="s">
        <v>79</v>
      </c>
      <c r="I10" s="16" t="s">
        <v>80</v>
      </c>
      <c r="J10" s="17"/>
      <c r="K10" s="18" t="s">
        <v>81</v>
      </c>
    </row>
    <row r="11" ht="20.1" customHeight="1" spans="2:11">
      <c r="B11" s="19">
        <v>1</v>
      </c>
      <c r="C11" s="20"/>
      <c r="D11" s="21" t="s">
        <v>82</v>
      </c>
      <c r="E11" s="19" t="s">
        <v>83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84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85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86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56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58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79</v>
      </c>
      <c r="C18" s="18"/>
      <c r="D18" s="18"/>
      <c r="E18" s="18"/>
      <c r="F18" s="18"/>
      <c r="G18" s="18" t="s">
        <v>87</v>
      </c>
      <c r="H18" s="18"/>
      <c r="I18" s="18"/>
      <c r="J18" s="18"/>
      <c r="K18" s="18" t="s">
        <v>88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89</v>
      </c>
      <c r="C21" s="9"/>
      <c r="D21" s="9"/>
      <c r="E21" s="9"/>
      <c r="F21" s="9" t="s">
        <v>65</v>
      </c>
      <c r="G21" s="9" t="s">
        <v>90</v>
      </c>
      <c r="H21" s="9"/>
      <c r="I21" s="9"/>
      <c r="J21" s="9" t="s">
        <v>67</v>
      </c>
      <c r="K21" s="9"/>
    </row>
    <row r="24" ht="17.6" spans="1:11">
      <c r="A24" s="2" t="s">
        <v>91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69</v>
      </c>
      <c r="E26" s="6"/>
      <c r="F26" s="7"/>
      <c r="G26" s="7"/>
      <c r="H26" s="6" t="s">
        <v>70</v>
      </c>
      <c r="I26" s="5"/>
      <c r="J26" s="7"/>
      <c r="K26" s="31"/>
    </row>
    <row r="27" ht="20.1" customHeight="1" spans="2:11">
      <c r="B27" s="8"/>
      <c r="C27" s="9"/>
      <c r="D27" s="10" t="s">
        <v>71</v>
      </c>
      <c r="E27" s="10"/>
      <c r="F27" s="11"/>
      <c r="G27" s="11"/>
      <c r="H27" s="10" t="s">
        <v>72</v>
      </c>
      <c r="I27" s="9"/>
      <c r="J27" s="11"/>
      <c r="K27" s="32"/>
    </row>
    <row r="28" ht="20.1" customHeight="1" spans="2:11">
      <c r="B28" s="8"/>
      <c r="C28" s="9"/>
      <c r="D28" s="10" t="s">
        <v>73</v>
      </c>
      <c r="E28" s="10"/>
      <c r="F28" s="11"/>
      <c r="G28" s="11"/>
      <c r="H28" s="10" t="s">
        <v>74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75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92</v>
      </c>
      <c r="E31" s="24" t="s">
        <v>93</v>
      </c>
      <c r="F31" s="24"/>
      <c r="G31" s="22" t="s">
        <v>94</v>
      </c>
      <c r="H31" s="22" t="s">
        <v>95</v>
      </c>
      <c r="I31" s="22" t="s">
        <v>58</v>
      </c>
      <c r="J31" s="22"/>
      <c r="K31" s="44" t="s">
        <v>81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58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89</v>
      </c>
      <c r="C36" s="9"/>
      <c r="D36" s="9"/>
      <c r="E36" s="9"/>
      <c r="F36" s="9" t="s">
        <v>65</v>
      </c>
      <c r="G36" s="9" t="s">
        <v>90</v>
      </c>
      <c r="H36" s="9"/>
      <c r="I36" s="9"/>
      <c r="J36" s="9" t="s">
        <v>67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2025-07-24T07:34:30Z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09F5068F0A144E6D9837133F53AA3478_13</vt:lpwstr>
  </property>
</Properties>
</file>