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<sst xmlns="http://schemas.openxmlformats.org/spreadsheetml/2006/main" count="167" uniqueCount="120">
  <si>
    <t>【借款报销单】</t>
  </si>
  <si>
    <t xml:space="preserve">团号：HMZA-230510-ZJT696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</si>
  <si>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</si>
  <si>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</si>
  <si>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</si>
  <si>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</si>
  <si>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</si>
  <si>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</si>
  <si>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</si>
  <si>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</si>
  <si>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</si>
  <si>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</si>
  <si>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</si>
  <si>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</si>
  <si>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</si>
  <si>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</si>
  <si>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</si>
  <si>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</si>
  <si>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</si>
  <si>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</si>
  <si>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</si>
  <si>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</si>
  <si>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客户打车费</t>
  </si>
  <si>
    <t>需有客户邮件确认，并抄送合规部。</t>
  </si>
  <si>
    <t>客户餐费</t>
  </si>
  <si>
    <t>客户垫付快递费</t>
  </si>
  <si>
    <t>客户代订住宿费用</t>
  </si>
  <si>
    <t>客户使用费用合计</t>
  </si>
  <si>
    <t>活动餐费</t>
  </si>
  <si>
    <t>客户茶歇费用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</si>
  <si>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</si>
  <si>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</si>
  <si>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</si>
  <si>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</si>
  <si>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</si>
  <si>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</si>
  <si>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</si>
  <si>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</si>
  <si>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</si>
  <si>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</si>
  <si>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</si>
  <si>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</si>
  <si>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</si>
  <si>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</si>
  <si>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</si>
  <si>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</si>
  <si>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</si>
  <si>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</si>
  <si>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</si>
  <si>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</si>
  <si>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</si>
  <si>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</si>
  <si>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</si>
  <si>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</si>
  <si>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</si>
  <si>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</si>
  <si>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</si>
  <si>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</si>
  <si>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</si>
  <si>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</si>
  <si>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</si>
  <si>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</si>
  <si>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</si>
  <si>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</si>
  <si>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</si>
  <si>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</si>
  <si>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</si>
  <si>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</si>
  <si>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</si>
  <si>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HMZA-220913-QSK182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</si>
  <si>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</si>
  <si>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</si>
  <si>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</si>
  <si>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</si>
  <si>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</si>
  <si>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</si>
  <si>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</si>
  <si>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</si>
  <si>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</si>
  <si>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</si>
  <si>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珠海打车</t>
  </si>
  <si>
    <t>住宿费</t>
  </si>
  <si>
    <t>珠海住宿</t>
  </si>
  <si>
    <t>餐费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</si>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</sst>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;[Red]#,##0.00"/>
    <numFmt numFmtId="179" formatCode="0.00_);[Red]\(0.00\)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9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7"/>
  <sheetViews>
    <sheetView tabSelected="1" zoomScale="70" zoomScaleNormal="70" topLeftCell="A4" workbookViewId="0">
      <selection activeCell="I19" sqref="I19"/>
    </sheetView>
  </sheetViews>
  <sheetFormatPr defaultColWidth="9" defaultRowHeight="21" customHeight="1"/>
  <cols>
    <col min="1" max="1" width="9" style="88"/>
    <col min="2" max="2" width="16.75" customWidth="1"/>
    <col min="3" max="3" width="14.1111111111111" style="89" customWidth="1"/>
    <col min="5" max="5" width="12.9537037037037" customWidth="1"/>
    <col min="6" max="6" width="12.8518518518519" customWidth="1"/>
    <col min="7" max="7" width="10.3796296296296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22"/>
      <c r="J2" s="122"/>
      <c r="K2" s="122"/>
      <c r="L2" s="122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23"/>
      <c r="J8" s="124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23"/>
      <c r="J9" s="125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6"/>
      <c r="J10" s="127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23"/>
      <c r="J11" s="124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23"/>
      <c r="J12" s="125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6"/>
      <c r="J13" s="127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>
        <v>484.26</v>
      </c>
      <c r="G14" s="100">
        <v>0</v>
      </c>
      <c r="H14" s="100">
        <f>F14+G14</f>
        <v>484.26</v>
      </c>
      <c r="I14" s="123" t="s">
        <v>22</v>
      </c>
      <c r="J14" s="128" t="s">
        <v>23</v>
      </c>
    </row>
    <row r="15" customHeight="1" spans="1:10">
      <c r="A15" s="98"/>
      <c r="B15" s="99"/>
      <c r="C15" s="100"/>
      <c r="D15" s="101"/>
      <c r="E15" s="100"/>
      <c r="F15" s="100">
        <v>620</v>
      </c>
      <c r="G15" s="100">
        <v>0</v>
      </c>
      <c r="H15" s="100">
        <f>F15+G15</f>
        <v>620</v>
      </c>
      <c r="I15" s="123" t="s">
        <v>24</v>
      </c>
      <c r="J15" s="129"/>
    </row>
    <row r="16" customHeight="1" spans="1:10">
      <c r="A16" s="98"/>
      <c r="B16" s="99"/>
      <c r="C16" s="100"/>
      <c r="D16" s="101"/>
      <c r="E16" s="100"/>
      <c r="F16" s="100">
        <v>136</v>
      </c>
      <c r="G16" s="100">
        <v>0</v>
      </c>
      <c r="H16" s="100">
        <f>F16+G16</f>
        <v>136</v>
      </c>
      <c r="I16" s="123" t="s">
        <v>25</v>
      </c>
      <c r="J16" s="129"/>
    </row>
    <row r="17" customHeight="1" spans="1:10">
      <c r="A17" s="98"/>
      <c r="B17" s="99"/>
      <c r="C17" s="100"/>
      <c r="D17" s="101"/>
      <c r="E17" s="100"/>
      <c r="F17" s="100">
        <v>3349</v>
      </c>
      <c r="G17" s="100">
        <v>0</v>
      </c>
      <c r="H17" s="100">
        <f>F17+G17</f>
        <v>3349</v>
      </c>
      <c r="I17" s="123" t="s">
        <v>26</v>
      </c>
      <c r="J17" s="129"/>
    </row>
    <row r="18" customHeight="1" spans="1:10">
      <c r="A18" s="98"/>
      <c r="B18" s="99"/>
      <c r="C18" s="100"/>
      <c r="D18" s="101"/>
      <c r="E18" s="100"/>
      <c r="F18" s="100"/>
      <c r="G18" s="100">
        <v>0</v>
      </c>
      <c r="H18" s="100">
        <f>F18+G18</f>
        <v>0</v>
      </c>
      <c r="I18" s="123"/>
      <c r="J18" s="129"/>
    </row>
    <row r="19" customHeight="1" spans="1:10">
      <c r="A19" s="98"/>
      <c r="B19" s="99"/>
      <c r="C19" s="100"/>
      <c r="D19" s="101"/>
      <c r="E19" s="100"/>
      <c r="F19" s="100">
        <v>0</v>
      </c>
      <c r="G19" s="100">
        <v>0</v>
      </c>
      <c r="H19" s="100">
        <f>F19+G19</f>
        <v>0</v>
      </c>
      <c r="I19" s="123"/>
      <c r="J19" s="130"/>
    </row>
    <row r="20" s="87" customFormat="1" customHeight="1" spans="1:10">
      <c r="A20" s="102"/>
      <c r="B20" s="103" t="s">
        <v>27</v>
      </c>
      <c r="C20" s="104">
        <f>SUM(C14)</f>
        <v>0</v>
      </c>
      <c r="D20" s="104">
        <f t="shared" ref="D20:E20" si="1">SUM(D14)</f>
        <v>0</v>
      </c>
      <c r="E20" s="104">
        <f t="shared" si="1"/>
        <v>0</v>
      </c>
      <c r="F20" s="104">
        <f>SUM(F14:F19)</f>
        <v>4589.26</v>
      </c>
      <c r="G20" s="104">
        <f>SUM(G14:G19)</f>
        <v>0</v>
      </c>
      <c r="H20" s="104">
        <f>SUM(H14:H19)</f>
        <v>4589.26</v>
      </c>
      <c r="I20" s="126"/>
      <c r="J20" s="131"/>
    </row>
    <row r="21" customHeight="1" spans="1:10">
      <c r="A21" s="98">
        <v>4</v>
      </c>
      <c r="B21" s="99" t="s">
        <v>28</v>
      </c>
      <c r="C21" s="100">
        <v>0</v>
      </c>
      <c r="D21" s="101"/>
      <c r="E21" s="100">
        <f>C21*D21</f>
        <v>0</v>
      </c>
      <c r="F21" s="100"/>
      <c r="G21" s="100">
        <v>0</v>
      </c>
      <c r="H21" s="100">
        <f>F21+G21</f>
        <v>0</v>
      </c>
      <c r="I21" s="123" t="s">
        <v>29</v>
      </c>
      <c r="J21" s="128" t="s">
        <v>30</v>
      </c>
    </row>
    <row r="22" customHeight="1" spans="1:10">
      <c r="A22" s="98"/>
      <c r="B22" s="99"/>
      <c r="C22" s="100"/>
      <c r="D22" s="101"/>
      <c r="E22" s="100"/>
      <c r="F22" s="100"/>
      <c r="G22" s="100"/>
      <c r="H22" s="100"/>
      <c r="I22" s="123"/>
      <c r="J22" s="130"/>
    </row>
    <row r="23" s="87" customFormat="1" customHeight="1" spans="1:10">
      <c r="A23" s="102"/>
      <c r="B23" s="103" t="s">
        <v>31</v>
      </c>
      <c r="C23" s="104">
        <f>SUM(C21)</f>
        <v>0</v>
      </c>
      <c r="D23" s="104">
        <f t="shared" ref="D23:E23" si="2">SUM(D21)</f>
        <v>0</v>
      </c>
      <c r="E23" s="104">
        <f t="shared" si="2"/>
        <v>0</v>
      </c>
      <c r="F23" s="104">
        <f>SUM(F21:F22)</f>
        <v>0</v>
      </c>
      <c r="G23" s="104">
        <f>SUM(G21:G22)</f>
        <v>0</v>
      </c>
      <c r="H23" s="104">
        <f>SUM(H21:H22)</f>
        <v>0</v>
      </c>
      <c r="I23" s="126"/>
      <c r="J23" s="131"/>
    </row>
    <row r="24" customHeight="1" spans="1:10">
      <c r="A24" s="105">
        <v>5</v>
      </c>
      <c r="B24" s="106" t="s">
        <v>32</v>
      </c>
      <c r="C24" s="107"/>
      <c r="D24" s="105"/>
      <c r="E24" s="107">
        <f>C24*D24</f>
        <v>0</v>
      </c>
      <c r="F24" s="100"/>
      <c r="G24" s="100"/>
      <c r="H24" s="100"/>
      <c r="I24" s="123"/>
      <c r="J24" s="124" t="s">
        <v>33</v>
      </c>
    </row>
    <row r="25" s="87" customFormat="1" customHeight="1" spans="1:10">
      <c r="A25" s="102"/>
      <c r="B25" s="103" t="s">
        <v>34</v>
      </c>
      <c r="C25" s="104">
        <f>SUM(C24)</f>
        <v>0</v>
      </c>
      <c r="D25" s="104">
        <f t="shared" ref="D25:E25" si="3">SUM(D24)</f>
        <v>0</v>
      </c>
      <c r="E25" s="104">
        <f t="shared" si="3"/>
        <v>0</v>
      </c>
      <c r="F25" s="104">
        <f>SUM(F24:F24)</f>
        <v>0</v>
      </c>
      <c r="G25" s="104">
        <f>SUM(G24:G24)</f>
        <v>0</v>
      </c>
      <c r="H25" s="104">
        <f>SUM(H24:H24)</f>
        <v>0</v>
      </c>
      <c r="I25" s="126"/>
      <c r="J25" s="127"/>
    </row>
    <row r="26" customHeight="1" spans="1:10">
      <c r="A26" s="98">
        <v>6</v>
      </c>
      <c r="B26" s="99" t="s">
        <v>35</v>
      </c>
      <c r="C26" s="100">
        <v>0</v>
      </c>
      <c r="D26" s="101"/>
      <c r="E26" s="100">
        <f>C26*D26</f>
        <v>0</v>
      </c>
      <c r="F26" s="100">
        <v>0</v>
      </c>
      <c r="G26" s="100">
        <v>0</v>
      </c>
      <c r="H26" s="100">
        <f>F26+G26</f>
        <v>0</v>
      </c>
      <c r="I26" s="123"/>
      <c r="J26" s="124" t="s">
        <v>36</v>
      </c>
    </row>
    <row r="27" s="87" customFormat="1" customHeight="1" spans="1:10">
      <c r="A27" s="102"/>
      <c r="B27" s="103" t="s">
        <v>37</v>
      </c>
      <c r="C27" s="104">
        <f>SUM(C26)</f>
        <v>0</v>
      </c>
      <c r="D27" s="104">
        <f t="shared" ref="D27:E27" si="4">SUM(D26)</f>
        <v>0</v>
      </c>
      <c r="E27" s="104">
        <f t="shared" si="4"/>
        <v>0</v>
      </c>
      <c r="F27" s="104">
        <f>SUM(F26:F26)</f>
        <v>0</v>
      </c>
      <c r="G27" s="104">
        <f>SUM(G26:G26)</f>
        <v>0</v>
      </c>
      <c r="H27" s="104">
        <f>SUM(H26:H26)</f>
        <v>0</v>
      </c>
      <c r="I27" s="126"/>
      <c r="J27" s="131"/>
    </row>
    <row r="28" customHeight="1" spans="1:10">
      <c r="A28" s="98">
        <v>7</v>
      </c>
      <c r="B28" s="99" t="s">
        <v>38</v>
      </c>
      <c r="C28" s="100">
        <v>0</v>
      </c>
      <c r="D28" s="101"/>
      <c r="E28" s="100">
        <f>C28*D28</f>
        <v>0</v>
      </c>
      <c r="F28" s="100">
        <v>0</v>
      </c>
      <c r="G28" s="100">
        <v>0</v>
      </c>
      <c r="H28" s="100">
        <f>F28+G28</f>
        <v>0</v>
      </c>
      <c r="I28" s="123"/>
      <c r="J28" s="132"/>
    </row>
    <row r="29" customHeight="1" spans="1:10">
      <c r="A29" s="98"/>
      <c r="B29" s="99"/>
      <c r="C29" s="100"/>
      <c r="D29" s="101"/>
      <c r="E29" s="100"/>
      <c r="F29" s="100">
        <v>0</v>
      </c>
      <c r="G29" s="100">
        <v>0</v>
      </c>
      <c r="H29" s="100">
        <f>F29+G29</f>
        <v>0</v>
      </c>
      <c r="I29" s="123"/>
      <c r="J29" s="133"/>
    </row>
    <row r="30" s="87" customFormat="1" customHeight="1" spans="1:10">
      <c r="A30" s="102"/>
      <c r="B30" s="103" t="s">
        <v>39</v>
      </c>
      <c r="C30" s="104">
        <f>SUM(C28)</f>
        <v>0</v>
      </c>
      <c r="D30" s="104">
        <f t="shared" ref="D30:E30" si="5">SUM(D28)</f>
        <v>0</v>
      </c>
      <c r="E30" s="104">
        <f t="shared" si="5"/>
        <v>0</v>
      </c>
      <c r="F30" s="104">
        <f>SUM(F28:F29)</f>
        <v>0</v>
      </c>
      <c r="G30" s="104">
        <f>SUM(G28:G29)</f>
        <v>0</v>
      </c>
      <c r="H30" s="104">
        <f>SUM(H28:H29)</f>
        <v>0</v>
      </c>
      <c r="I30" s="126"/>
      <c r="J30" s="134"/>
    </row>
    <row r="31" customHeight="1" spans="1:10">
      <c r="A31" s="98">
        <v>8</v>
      </c>
      <c r="B31" s="99" t="s">
        <v>40</v>
      </c>
      <c r="C31" s="100">
        <v>0</v>
      </c>
      <c r="D31" s="101"/>
      <c r="E31" s="100">
        <f>C31*D31</f>
        <v>0</v>
      </c>
      <c r="F31" s="100">
        <v>0</v>
      </c>
      <c r="G31" s="100">
        <v>0</v>
      </c>
      <c r="H31" s="100">
        <f>F31+G31</f>
        <v>0</v>
      </c>
      <c r="I31" s="123"/>
      <c r="J31" s="128" t="s">
        <v>41</v>
      </c>
    </row>
    <row r="32" customHeight="1" spans="1:10">
      <c r="A32" s="98"/>
      <c r="B32" s="99"/>
      <c r="C32" s="100"/>
      <c r="D32" s="101"/>
      <c r="E32" s="100"/>
      <c r="F32" s="100">
        <v>0</v>
      </c>
      <c r="G32" s="100">
        <v>0</v>
      </c>
      <c r="H32" s="100">
        <f>F32+G32</f>
        <v>0</v>
      </c>
      <c r="I32" s="123"/>
      <c r="J32" s="130"/>
    </row>
    <row r="33" s="87" customFormat="1" customHeight="1" spans="1:10">
      <c r="A33" s="102"/>
      <c r="B33" s="103" t="s">
        <v>42</v>
      </c>
      <c r="C33" s="104">
        <f>SUM(C31)</f>
        <v>0</v>
      </c>
      <c r="D33" s="104">
        <f t="shared" ref="D33:E33" si="6">SUM(D31)</f>
        <v>0</v>
      </c>
      <c r="E33" s="104">
        <f t="shared" si="6"/>
        <v>0</v>
      </c>
      <c r="F33" s="104">
        <f>SUM(F31:F32)</f>
        <v>0</v>
      </c>
      <c r="G33" s="104">
        <f t="shared" ref="G33:H33" si="7">SUM(G31:G32)</f>
        <v>0</v>
      </c>
      <c r="H33" s="104">
        <f t="shared" si="7"/>
        <v>0</v>
      </c>
      <c r="I33" s="126"/>
      <c r="J33" s="131"/>
    </row>
    <row r="34" customHeight="1" spans="1:10">
      <c r="A34" s="98">
        <v>9</v>
      </c>
      <c r="B34" s="99" t="s">
        <v>43</v>
      </c>
      <c r="C34" s="100">
        <v>0</v>
      </c>
      <c r="D34" s="101"/>
      <c r="E34" s="100">
        <f>C34*D34</f>
        <v>0</v>
      </c>
      <c r="F34" s="100">
        <v>0</v>
      </c>
      <c r="G34" s="100">
        <v>0</v>
      </c>
      <c r="H34" s="100">
        <f>F34+G34</f>
        <v>0</v>
      </c>
      <c r="I34" s="123"/>
      <c r="J34" s="124" t="s">
        <v>44</v>
      </c>
    </row>
    <row r="35" s="87" customFormat="1" customHeight="1" spans="1:10">
      <c r="A35" s="102"/>
      <c r="B35" s="103" t="s">
        <v>45</v>
      </c>
      <c r="C35" s="104">
        <f>SUM(C34)</f>
        <v>0</v>
      </c>
      <c r="D35" s="104">
        <f t="shared" ref="D35:E35" si="8">SUM(D34)</f>
        <v>0</v>
      </c>
      <c r="E35" s="104">
        <f t="shared" si="8"/>
        <v>0</v>
      </c>
      <c r="F35" s="104">
        <f>SUM(F34:F34)</f>
        <v>0</v>
      </c>
      <c r="G35" s="104">
        <f>SUM(G34:G34)</f>
        <v>0</v>
      </c>
      <c r="H35" s="104">
        <f>SUM(H34:H34)</f>
        <v>0</v>
      </c>
      <c r="I35" s="126"/>
      <c r="J35" s="127"/>
    </row>
    <row r="36" customHeight="1" spans="1:10">
      <c r="A36" s="105">
        <v>10</v>
      </c>
      <c r="B36" s="106" t="s">
        <v>46</v>
      </c>
      <c r="C36" s="107">
        <v>0</v>
      </c>
      <c r="D36" s="105"/>
      <c r="E36" s="107">
        <f>C36*D36</f>
        <v>0</v>
      </c>
      <c r="F36" s="100"/>
      <c r="G36" s="100"/>
      <c r="H36" s="100"/>
      <c r="I36" s="123"/>
      <c r="J36" s="132"/>
    </row>
    <row r="37" customHeight="1" spans="1:10">
      <c r="A37" s="111"/>
      <c r="B37" s="112"/>
      <c r="C37" s="113"/>
      <c r="D37" s="111"/>
      <c r="E37" s="113"/>
      <c r="F37" s="100"/>
      <c r="G37" s="100"/>
      <c r="H37" s="100"/>
      <c r="I37" s="123"/>
      <c r="J37" s="133"/>
    </row>
    <row r="38" customHeight="1" spans="1:10">
      <c r="A38" s="111"/>
      <c r="B38" s="112"/>
      <c r="C38" s="113"/>
      <c r="D38" s="111"/>
      <c r="E38" s="113"/>
      <c r="F38" s="100"/>
      <c r="G38" s="100"/>
      <c r="H38" s="100"/>
      <c r="I38" s="123"/>
      <c r="J38" s="133"/>
    </row>
    <row r="39" s="87" customFormat="1" customHeight="1" spans="1:10">
      <c r="A39" s="102"/>
      <c r="B39" s="103" t="s">
        <v>47</v>
      </c>
      <c r="C39" s="104">
        <f>SUM(C36)</f>
        <v>0</v>
      </c>
      <c r="D39" s="104">
        <f t="shared" ref="D39:E39" si="9">SUM(D36)</f>
        <v>0</v>
      </c>
      <c r="E39" s="104">
        <f t="shared" si="9"/>
        <v>0</v>
      </c>
      <c r="F39" s="104">
        <f>SUM(F36:F38)</f>
        <v>0</v>
      </c>
      <c r="G39" s="104">
        <f>SUM(G36:G38)</f>
        <v>0</v>
      </c>
      <c r="H39" s="104">
        <f>SUM(H36:H38)</f>
        <v>0</v>
      </c>
      <c r="I39" s="126"/>
      <c r="J39" s="134"/>
    </row>
    <row r="40" customHeight="1" spans="1:10">
      <c r="A40" s="102"/>
      <c r="B40" s="103" t="s">
        <v>48</v>
      </c>
      <c r="C40" s="104">
        <f>SUM(C39,C35,C33,C30,C27,C25,C23,C20,C13,C10)</f>
        <v>0</v>
      </c>
      <c r="D40" s="104">
        <f t="shared" ref="D40:H40" si="10">SUM(D39,D35,D33,D30,D27,D25,D23,D20,D13,D10)</f>
        <v>0</v>
      </c>
      <c r="E40" s="104">
        <f t="shared" si="10"/>
        <v>0</v>
      </c>
      <c r="F40" s="104">
        <f t="shared" si="10"/>
        <v>4589.26</v>
      </c>
      <c r="G40" s="104">
        <f t="shared" si="10"/>
        <v>0</v>
      </c>
      <c r="H40" s="104">
        <f t="shared" si="10"/>
        <v>4589.26</v>
      </c>
      <c r="I40" s="126"/>
      <c r="J40" s="135"/>
    </row>
    <row r="44" customHeight="1" spans="1:9">
      <c r="A44" s="114" t="s">
        <v>49</v>
      </c>
      <c r="B44" s="115"/>
      <c r="C44" s="116" t="s">
        <v>50</v>
      </c>
      <c r="D44" s="116"/>
      <c r="E44" s="116" t="s">
        <v>51</v>
      </c>
      <c r="F44" s="116"/>
      <c r="G44" s="116" t="s">
        <v>52</v>
      </c>
      <c r="H44" s="116"/>
      <c r="I44" s="136" t="s">
        <v>53</v>
      </c>
    </row>
    <row r="45" customHeight="1" spans="1:9">
      <c r="A45" s="117">
        <f>E40</f>
        <v>0</v>
      </c>
      <c r="B45" s="118"/>
      <c r="C45" s="118">
        <f>H40</f>
        <v>4589.26</v>
      </c>
      <c r="D45" s="118"/>
      <c r="E45" s="118">
        <f>F40</f>
        <v>4589.26</v>
      </c>
      <c r="F45" s="118"/>
      <c r="G45" s="118">
        <f>G40</f>
        <v>0</v>
      </c>
      <c r="H45" s="118"/>
      <c r="I45" s="137">
        <f>A45-C45</f>
        <v>-4589.26</v>
      </c>
    </row>
    <row r="47" customHeight="1" spans="1:9">
      <c r="A47" s="119" t="s">
        <v>54</v>
      </c>
      <c r="B47" s="120"/>
      <c r="C47" s="121" t="s">
        <v>55</v>
      </c>
      <c r="D47" s="119"/>
      <c r="E47" s="119" t="s">
        <v>56</v>
      </c>
      <c r="F47" s="119"/>
      <c r="G47" s="119" t="s">
        <v>57</v>
      </c>
      <c r="H47" s="119"/>
      <c r="I47" s="120"/>
    </row>
  </sheetData>
  <mergeCells count="61">
    <mergeCell ref="C2:H2"/>
    <mergeCell ref="C6:E6"/>
    <mergeCell ref="F6:I6"/>
    <mergeCell ref="A44:B44"/>
    <mergeCell ref="C44:D44"/>
    <mergeCell ref="E44:F44"/>
    <mergeCell ref="G44:H44"/>
    <mergeCell ref="A45:B45"/>
    <mergeCell ref="C45:D45"/>
    <mergeCell ref="E45:F45"/>
    <mergeCell ref="G45:H45"/>
    <mergeCell ref="A6:A7"/>
    <mergeCell ref="A8:A9"/>
    <mergeCell ref="A11:A12"/>
    <mergeCell ref="A14:A19"/>
    <mergeCell ref="A21:A22"/>
    <mergeCell ref="A28:A29"/>
    <mergeCell ref="A31:A32"/>
    <mergeCell ref="A36:A38"/>
    <mergeCell ref="B6:B7"/>
    <mergeCell ref="B8:B9"/>
    <mergeCell ref="B11:B12"/>
    <mergeCell ref="B14:B19"/>
    <mergeCell ref="B21:B22"/>
    <mergeCell ref="B28:B29"/>
    <mergeCell ref="B31:B32"/>
    <mergeCell ref="B36:B38"/>
    <mergeCell ref="C8:C9"/>
    <mergeCell ref="C11:C12"/>
    <mergeCell ref="C14:C19"/>
    <mergeCell ref="C21:C22"/>
    <mergeCell ref="C28:C29"/>
    <mergeCell ref="C31:C32"/>
    <mergeCell ref="C36:C38"/>
    <mergeCell ref="D8:D9"/>
    <mergeCell ref="D11:D12"/>
    <mergeCell ref="D14:D19"/>
    <mergeCell ref="D21:D22"/>
    <mergeCell ref="D28:D29"/>
    <mergeCell ref="D31:D32"/>
    <mergeCell ref="D36:D38"/>
    <mergeCell ref="E8:E9"/>
    <mergeCell ref="E11:E12"/>
    <mergeCell ref="E14:E19"/>
    <mergeCell ref="E21:E22"/>
    <mergeCell ref="E28:E29"/>
    <mergeCell ref="E31:E32"/>
    <mergeCell ref="E36:E38"/>
    <mergeCell ref="J4:J5"/>
    <mergeCell ref="J6:J7"/>
    <mergeCell ref="J8:J10"/>
    <mergeCell ref="J11:J13"/>
    <mergeCell ref="J14:J20"/>
    <mergeCell ref="J21:J23"/>
    <mergeCell ref="J24:J25"/>
    <mergeCell ref="J26:J27"/>
    <mergeCell ref="J28:J30"/>
    <mergeCell ref="J31:J33"/>
    <mergeCell ref="J34:J35"/>
    <mergeCell ref="J36:J3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6" workbookViewId="0">
      <selection activeCell="F7" sqref="F7:G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58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59</v>
      </c>
      <c r="E5" s="39"/>
      <c r="F5" s="40" t="s">
        <v>60</v>
      </c>
      <c r="G5" s="40"/>
      <c r="H5" s="39" t="s">
        <v>61</v>
      </c>
      <c r="I5" s="38"/>
      <c r="J5" s="40"/>
      <c r="K5" s="72"/>
    </row>
    <row r="6" ht="20.1" customHeight="1" spans="2:11">
      <c r="B6" s="41"/>
      <c r="C6" s="42"/>
      <c r="D6" s="43" t="s">
        <v>62</v>
      </c>
      <c r="E6" s="43"/>
      <c r="F6" s="44" t="s">
        <v>63</v>
      </c>
      <c r="G6" s="44"/>
      <c r="H6" s="43" t="s">
        <v>64</v>
      </c>
      <c r="I6" s="42"/>
      <c r="J6" s="44" t="s">
        <v>65</v>
      </c>
      <c r="K6" s="73"/>
    </row>
    <row r="7" ht="20.1" customHeight="1" spans="2:11">
      <c r="B7" s="41"/>
      <c r="C7" s="42"/>
      <c r="D7" s="43" t="s">
        <v>66</v>
      </c>
      <c r="E7" s="43"/>
      <c r="F7" s="45">
        <v>44932</v>
      </c>
      <c r="G7" s="44"/>
      <c r="H7" s="43" t="s">
        <v>67</v>
      </c>
      <c r="I7" s="74"/>
      <c r="J7" s="45">
        <v>45006</v>
      </c>
      <c r="K7" s="73"/>
    </row>
    <row r="8" ht="20.1" customHeight="1" spans="2:11">
      <c r="B8" s="46"/>
      <c r="C8" s="47"/>
      <c r="D8" s="48"/>
      <c r="E8" s="48"/>
      <c r="F8" s="49"/>
      <c r="G8" s="49"/>
      <c r="H8" s="48" t="s">
        <v>68</v>
      </c>
      <c r="I8" s="75"/>
      <c r="J8" s="49" t="s">
        <v>69</v>
      </c>
      <c r="K8" s="76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70</v>
      </c>
      <c r="E10" s="53" t="s">
        <v>71</v>
      </c>
      <c r="F10" s="54"/>
      <c r="G10" s="55" t="s">
        <v>72</v>
      </c>
      <c r="H10" s="54" t="s">
        <v>73</v>
      </c>
      <c r="I10" s="53" t="s">
        <v>74</v>
      </c>
      <c r="J10" s="54"/>
      <c r="K10" s="55" t="s">
        <v>75</v>
      </c>
    </row>
    <row r="11" ht="20.1" customHeight="1" spans="2:11">
      <c r="B11" s="56">
        <v>1</v>
      </c>
      <c r="C11" s="57"/>
      <c r="D11" s="58" t="s">
        <v>76</v>
      </c>
      <c r="E11" s="56" t="s">
        <v>77</v>
      </c>
      <c r="F11" s="57"/>
      <c r="G11" s="59">
        <v>0</v>
      </c>
      <c r="H11" s="59"/>
      <c r="I11" s="77"/>
      <c r="J11" s="78"/>
      <c r="K11" s="79" t="s">
        <v>78</v>
      </c>
    </row>
    <row r="12" ht="20.1" customHeight="1" spans="2:11">
      <c r="B12" s="56">
        <v>2</v>
      </c>
      <c r="C12" s="57"/>
      <c r="D12" s="60"/>
      <c r="E12" s="61" t="s">
        <v>79</v>
      </c>
      <c r="F12" s="61"/>
      <c r="G12" s="59">
        <v>0</v>
      </c>
      <c r="H12" s="59">
        <v>0</v>
      </c>
      <c r="I12" s="77"/>
      <c r="J12" s="78"/>
      <c r="K12" s="79" t="s">
        <v>80</v>
      </c>
    </row>
    <row r="13" ht="20.1" customHeight="1" spans="2:11">
      <c r="B13" s="56">
        <v>3</v>
      </c>
      <c r="C13" s="57"/>
      <c r="D13" s="60"/>
      <c r="E13" s="62" t="s">
        <v>81</v>
      </c>
      <c r="F13" s="63"/>
      <c r="G13" s="59">
        <v>0</v>
      </c>
      <c r="H13" s="59">
        <v>0</v>
      </c>
      <c r="I13" s="77">
        <v>0</v>
      </c>
      <c r="J13" s="78"/>
      <c r="K13" s="79" t="s">
        <v>82</v>
      </c>
    </row>
    <row r="14" ht="20.1" customHeight="1" spans="2:11">
      <c r="B14" s="56">
        <v>4</v>
      </c>
      <c r="C14" s="57"/>
      <c r="D14" s="60"/>
      <c r="E14" s="56" t="s">
        <v>83</v>
      </c>
      <c r="F14" s="57"/>
      <c r="G14" s="59">
        <v>1818.8</v>
      </c>
      <c r="H14" s="59">
        <v>1818.8</v>
      </c>
      <c r="I14" s="77"/>
      <c r="J14" s="78"/>
      <c r="K14" s="79" t="s">
        <v>83</v>
      </c>
    </row>
    <row r="15" ht="20.1" customHeight="1" spans="2:11">
      <c r="B15" s="56">
        <v>5</v>
      </c>
      <c r="C15" s="57"/>
      <c r="D15" s="58" t="s">
        <v>46</v>
      </c>
      <c r="E15" s="61"/>
      <c r="F15" s="61"/>
      <c r="G15" s="59"/>
      <c r="H15" s="59"/>
      <c r="I15" s="77">
        <v>0</v>
      </c>
      <c r="J15" s="78"/>
      <c r="K15" s="79"/>
    </row>
    <row r="16" ht="20.1" customHeight="1" spans="2:11">
      <c r="B16" s="56">
        <v>6</v>
      </c>
      <c r="C16" s="57"/>
      <c r="D16" s="60"/>
      <c r="E16" s="61"/>
      <c r="F16" s="61"/>
      <c r="G16" s="59">
        <v>0</v>
      </c>
      <c r="H16" s="59">
        <v>0</v>
      </c>
      <c r="I16" s="77"/>
      <c r="J16" s="78"/>
      <c r="K16" s="79"/>
    </row>
    <row r="17" ht="20.1" customHeight="1" spans="2:11">
      <c r="B17" s="56">
        <v>7</v>
      </c>
      <c r="C17" s="57"/>
      <c r="D17" s="64"/>
      <c r="E17" s="61"/>
      <c r="F17" s="61"/>
      <c r="G17" s="59">
        <v>0</v>
      </c>
      <c r="H17" s="59"/>
      <c r="I17" s="77"/>
      <c r="J17" s="78"/>
      <c r="K17" s="79"/>
    </row>
    <row r="18" ht="20.1" customHeight="1" spans="2:11">
      <c r="B18" s="53" t="s">
        <v>48</v>
      </c>
      <c r="C18" s="65"/>
      <c r="D18" s="65"/>
      <c r="E18" s="65"/>
      <c r="F18" s="54"/>
      <c r="G18" s="66">
        <f>SUM(G11:G17)</f>
        <v>1818.8</v>
      </c>
      <c r="H18" s="66">
        <f>SUM(H11:H17)</f>
        <v>1818.8</v>
      </c>
      <c r="I18" s="80">
        <f>SUM(I11:J17)</f>
        <v>0</v>
      </c>
      <c r="J18" s="81"/>
      <c r="K18" s="82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3"/>
      <c r="K19" s="50"/>
    </row>
    <row r="20" ht="20.1" customHeight="1" spans="2:11">
      <c r="B20" s="55" t="s">
        <v>73</v>
      </c>
      <c r="C20" s="55"/>
      <c r="D20" s="55"/>
      <c r="E20" s="55"/>
      <c r="F20" s="55"/>
      <c r="G20" s="55" t="s">
        <v>84</v>
      </c>
      <c r="H20" s="55"/>
      <c r="I20" s="55"/>
      <c r="J20" s="55"/>
      <c r="K20" s="55" t="s">
        <v>85</v>
      </c>
    </row>
    <row r="21" ht="20.1" customHeight="1" spans="2:11">
      <c r="B21" s="67">
        <f>H18</f>
        <v>1818.8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84">
        <f>SUM(B21:J21)</f>
        <v>1818.8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86</v>
      </c>
      <c r="C23" s="50"/>
      <c r="D23" s="50"/>
      <c r="E23" s="50"/>
      <c r="F23" s="50" t="s">
        <v>55</v>
      </c>
      <c r="G23" s="50" t="s">
        <v>87</v>
      </c>
      <c r="H23" s="50"/>
      <c r="I23" s="50"/>
      <c r="J23" s="50" t="s">
        <v>57</v>
      </c>
      <c r="K23" s="50"/>
    </row>
    <row r="26" ht="17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59</v>
      </c>
      <c r="E28" s="39"/>
      <c r="F28" s="40" t="s">
        <v>60</v>
      </c>
      <c r="G28" s="40"/>
      <c r="H28" s="39" t="s">
        <v>61</v>
      </c>
      <c r="I28" s="38"/>
      <c r="J28" s="40"/>
      <c r="K28" s="72"/>
    </row>
    <row r="29" ht="20.1" customHeight="1" spans="2:11">
      <c r="B29" s="41"/>
      <c r="C29" s="42"/>
      <c r="D29" s="43" t="s">
        <v>62</v>
      </c>
      <c r="E29" s="43"/>
      <c r="F29" s="44" t="s">
        <v>89</v>
      </c>
      <c r="G29" s="44"/>
      <c r="H29" s="43" t="s">
        <v>64</v>
      </c>
      <c r="I29" s="42"/>
      <c r="J29" s="44" t="s">
        <v>65</v>
      </c>
      <c r="K29" s="73"/>
    </row>
    <row r="30" ht="20.1" customHeight="1" spans="2:11">
      <c r="B30" s="41"/>
      <c r="C30" s="42"/>
      <c r="D30" s="43" t="s">
        <v>66</v>
      </c>
      <c r="E30" s="43"/>
      <c r="F30" s="68">
        <v>44936</v>
      </c>
      <c r="G30" s="44"/>
      <c r="H30" s="43" t="s">
        <v>67</v>
      </c>
      <c r="I30" s="74"/>
      <c r="J30" s="68">
        <v>44992</v>
      </c>
      <c r="K30" s="73"/>
    </row>
    <row r="31" ht="20.1" customHeight="1" spans="2:11">
      <c r="B31" s="46"/>
      <c r="C31" s="47"/>
      <c r="D31" s="48"/>
      <c r="E31" s="48"/>
      <c r="F31" s="49"/>
      <c r="G31" s="49"/>
      <c r="H31" s="48" t="s">
        <v>68</v>
      </c>
      <c r="I31" s="75"/>
      <c r="J31" s="49"/>
      <c r="K31" s="76"/>
    </row>
    <row r="32" ht="20.1" customHeight="1"/>
    <row r="33" ht="20.1" customHeight="1" spans="2:11">
      <c r="B33" s="61"/>
      <c r="C33" s="61"/>
      <c r="D33" s="69" t="s">
        <v>90</v>
      </c>
      <c r="E33" s="61" t="s">
        <v>91</v>
      </c>
      <c r="F33" s="61"/>
      <c r="G33" s="59" t="s">
        <v>92</v>
      </c>
      <c r="H33" s="59" t="s">
        <v>93</v>
      </c>
      <c r="I33" s="59" t="s">
        <v>48</v>
      </c>
      <c r="J33" s="59"/>
      <c r="K33" s="85" t="s">
        <v>75</v>
      </c>
    </row>
    <row r="34" ht="20.1" customHeight="1" spans="2:11">
      <c r="B34" s="61">
        <v>1</v>
      </c>
      <c r="C34" s="61"/>
      <c r="D34" s="70" t="s">
        <v>94</v>
      </c>
      <c r="E34" s="61" t="s">
        <v>95</v>
      </c>
      <c r="F34" s="61"/>
      <c r="G34" s="59">
        <v>100</v>
      </c>
      <c r="H34" s="59">
        <v>4</v>
      </c>
      <c r="I34" s="77">
        <f>G34*H34</f>
        <v>400</v>
      </c>
      <c r="J34" s="78"/>
      <c r="K34" s="86"/>
    </row>
    <row r="35" ht="20.1" customHeight="1" spans="2:11">
      <c r="B35" s="56">
        <v>2</v>
      </c>
      <c r="C35" s="57"/>
      <c r="D35" s="70"/>
      <c r="E35" s="56" t="s">
        <v>96</v>
      </c>
      <c r="F35" s="57"/>
      <c r="G35" s="59">
        <v>200</v>
      </c>
      <c r="H35" s="59">
        <v>2</v>
      </c>
      <c r="I35" s="77">
        <f>G35*H35</f>
        <v>400</v>
      </c>
      <c r="J35" s="78"/>
      <c r="K35" s="86"/>
    </row>
    <row r="36" ht="20.1" customHeight="1" spans="2:11">
      <c r="B36" s="61">
        <v>2</v>
      </c>
      <c r="C36" s="61"/>
      <c r="D36" s="70"/>
      <c r="E36" s="61" t="s">
        <v>97</v>
      </c>
      <c r="F36" s="61"/>
      <c r="G36" s="59">
        <v>100</v>
      </c>
      <c r="H36" s="59">
        <v>4</v>
      </c>
      <c r="I36" s="77">
        <f>G36*H36</f>
        <v>400</v>
      </c>
      <c r="J36" s="78"/>
      <c r="K36" s="86"/>
    </row>
    <row r="37" ht="20.1" customHeight="1" spans="2:11">
      <c r="B37" s="53" t="s">
        <v>48</v>
      </c>
      <c r="C37" s="65"/>
      <c r="D37" s="65"/>
      <c r="E37" s="65"/>
      <c r="F37" s="54"/>
      <c r="G37" s="66"/>
      <c r="H37" s="66">
        <f>SUM(H19:H36)</f>
        <v>10</v>
      </c>
      <c r="I37" s="80">
        <f>SUM(I34:J36)</f>
        <v>1200</v>
      </c>
      <c r="J37" s="81"/>
      <c r="K37" s="82"/>
    </row>
    <row r="38" ht="20.1" customHeight="1" spans="2:11">
      <c r="B38" s="50" t="s">
        <v>86</v>
      </c>
      <c r="C38" s="50"/>
      <c r="D38" s="50"/>
      <c r="E38" s="50"/>
      <c r="F38" s="50" t="s">
        <v>55</v>
      </c>
      <c r="G38" s="50" t="s">
        <v>87</v>
      </c>
      <c r="H38" s="50"/>
      <c r="I38" s="50"/>
      <c r="J38" s="50" t="s">
        <v>57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59</v>
      </c>
      <c r="E8" s="8"/>
      <c r="F8" s="9"/>
      <c r="G8" s="8" t="s">
        <v>61</v>
      </c>
      <c r="H8" s="8"/>
      <c r="I8" s="26"/>
    </row>
    <row r="9" s="1" customFormat="1" ht="17.25" customHeight="1" spans="2:9">
      <c r="B9" s="6"/>
      <c r="C9" s="7"/>
      <c r="D9" s="8" t="s">
        <v>62</v>
      </c>
      <c r="E9" s="8"/>
      <c r="F9" s="9"/>
      <c r="G9" s="8" t="s">
        <v>64</v>
      </c>
      <c r="H9" s="8"/>
      <c r="I9" s="26"/>
    </row>
    <row r="10" s="1" customFormat="1" ht="17.25" customHeight="1" spans="2:9">
      <c r="B10" s="6"/>
      <c r="C10" s="7"/>
      <c r="D10" s="8" t="s">
        <v>66</v>
      </c>
      <c r="E10" s="8"/>
      <c r="F10" s="10"/>
      <c r="G10" s="8" t="s">
        <v>67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70</v>
      </c>
      <c r="E13" s="13" t="s">
        <v>71</v>
      </c>
      <c r="F13" s="14"/>
      <c r="G13" s="13" t="s">
        <v>99</v>
      </c>
      <c r="H13" s="14"/>
      <c r="I13" s="29" t="s">
        <v>75</v>
      </c>
    </row>
    <row r="14" s="1" customFormat="1" ht="21" customHeight="1" spans="2:9">
      <c r="B14" s="15">
        <v>1</v>
      </c>
      <c r="C14" s="16"/>
      <c r="D14" s="17" t="s">
        <v>76</v>
      </c>
      <c r="E14" s="15" t="s">
        <v>77</v>
      </c>
      <c r="F14" s="16"/>
      <c r="G14" s="18"/>
      <c r="H14" s="19"/>
      <c r="I14" s="30" t="s">
        <v>100</v>
      </c>
    </row>
    <row r="15" s="1" customFormat="1" ht="21" customHeight="1" spans="2:9">
      <c r="B15" s="15">
        <v>2</v>
      </c>
      <c r="C15" s="16"/>
      <c r="D15" s="20"/>
      <c r="E15" s="15" t="s">
        <v>79</v>
      </c>
      <c r="F15" s="16"/>
      <c r="G15" s="18"/>
      <c r="H15" s="19"/>
      <c r="I15" s="30" t="s">
        <v>100</v>
      </c>
    </row>
    <row r="16" s="1" customFormat="1" ht="21" customHeight="1" spans="2:9">
      <c r="B16" s="15">
        <v>3</v>
      </c>
      <c r="C16" s="16"/>
      <c r="D16" s="20"/>
      <c r="E16" s="15" t="s">
        <v>81</v>
      </c>
      <c r="F16" s="16"/>
      <c r="G16" s="18"/>
      <c r="H16" s="19"/>
      <c r="I16" s="30" t="s">
        <v>101</v>
      </c>
    </row>
    <row r="17" s="1" customFormat="1" ht="21" customHeight="1" spans="2:9">
      <c r="B17" s="15">
        <v>4</v>
      </c>
      <c r="C17" s="16"/>
      <c r="D17" s="20"/>
      <c r="E17" s="15" t="s">
        <v>83</v>
      </c>
      <c r="F17" s="16"/>
      <c r="G17" s="18"/>
      <c r="H17" s="19"/>
      <c r="I17" s="30" t="s">
        <v>100</v>
      </c>
    </row>
    <row r="18" s="1" customFormat="1" ht="21" customHeight="1" spans="2:9">
      <c r="B18" s="15">
        <v>5</v>
      </c>
      <c r="C18" s="16"/>
      <c r="D18" s="17" t="s">
        <v>102</v>
      </c>
      <c r="E18" s="15" t="s">
        <v>103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104</v>
      </c>
      <c r="E19" s="15" t="s">
        <v>103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83</v>
      </c>
      <c r="F20" s="16"/>
      <c r="G20" s="18"/>
      <c r="H20" s="19"/>
      <c r="I20" s="30" t="s">
        <v>105</v>
      </c>
    </row>
    <row r="21" s="1" customFormat="1" ht="21" customHeight="1" spans="2:9">
      <c r="B21" s="15">
        <v>8</v>
      </c>
      <c r="C21" s="16"/>
      <c r="D21" s="21"/>
      <c r="E21" s="15" t="s">
        <v>106</v>
      </c>
      <c r="F21" s="16"/>
      <c r="G21" s="18"/>
      <c r="H21" s="19"/>
      <c r="I21" s="30" t="s">
        <v>105</v>
      </c>
    </row>
    <row r="22" s="1" customFormat="1" ht="32.1" customHeight="1" spans="2:9">
      <c r="B22" s="15">
        <v>9</v>
      </c>
      <c r="C22" s="16"/>
      <c r="D22" s="22" t="s">
        <v>38</v>
      </c>
      <c r="E22" s="15" t="s">
        <v>107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108</v>
      </c>
      <c r="E23" s="15" t="s">
        <v>109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110</v>
      </c>
      <c r="E24" s="15" t="s">
        <v>111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112</v>
      </c>
      <c r="E25" s="15" t="s">
        <v>113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114</v>
      </c>
      <c r="E26" s="15" t="s">
        <v>115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46</v>
      </c>
      <c r="E27" s="15" t="s">
        <v>116</v>
      </c>
      <c r="F27" s="16"/>
      <c r="G27" s="18"/>
      <c r="H27" s="19"/>
      <c r="I27" s="30" t="s">
        <v>117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48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86</v>
      </c>
      <c r="C35" s="7"/>
      <c r="D35" s="7"/>
      <c r="E35" s="7"/>
      <c r="F35" s="7" t="s">
        <v>118</v>
      </c>
      <c r="G35" s="7"/>
      <c r="H35" s="7"/>
      <c r="I35" s="7" t="s">
        <v>119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2023-06-12T05:33:35Z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