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<sst xmlns="http://schemas.openxmlformats.org/spreadsheetml/2006/main" count="76" uniqueCount="58">
  <si>
    <t>【员工差旅报销单】</t>
  </si>
  <si>
    <t>姓名:</t>
  </si>
  <si>
    <t>李思甜</t>
  </si>
  <si>
    <t>职位:</t>
  </si>
  <si>
    <t>助理</t>
  </si>
  <si>
    <t>发生地:</t>
  </si>
  <si>
    <t>太原、昆明</t>
  </si>
  <si>
    <t>部门:</t>
  </si>
  <si>
    <t>会奖业务6部</t>
  </si>
  <si>
    <t>发生日期:</t>
  </si>
  <si>
    <t>2024.5.12-2024.5.23</t>
  </si>
  <si>
    <t>报销日期:</t>
  </si>
  <si>
    <t>2024.5.24</t>
  </si>
  <si>
    <t>团号:</t>
  </si>
  <si>
    <t>HMEA-240109-HCB200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</si>
  <si>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</si>
  <si>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</si>
  <si>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</si>
  <si>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</si>
  <si>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</si>
  <si>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</si>
  <si>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</si>
  <si>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</si>
  <si>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</si>
  <si>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</si>
  <si>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住宿费</t>
  </si>
  <si>
    <t>餐费</t>
  </si>
  <si>
    <t>4.12-14，5.20-23餐费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</si>
  <si>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</si>
  <si>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</si>
  <si>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</si>
  <si>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</si>
  <si>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</si>
  <si>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</si>
  <si>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</si>
  <si>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</si>
  <si>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</si>
  <si>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哈尔滨、广州、潍坊、杭州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</si>
  <si>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</si>
  <si>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</si>
  <si>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</si>
  <si>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</si>
  <si>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</si>
  <si>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哈尔滨、广州</t>
  </si>
  <si>
    <t>2024.4.8-2024.4.12</t>
  </si>
  <si>
    <t>潍坊</t>
  </si>
  <si>
    <t>2024.4.16-2024.4.18</t>
  </si>
  <si>
    <t>杭州</t>
  </si>
  <si>
    <t>2024.4.22-2024.4.24</t>
  </si>
  <si>
    <t>太原</t>
  </si>
  <si>
    <t>2024.5.12</t>
  </si>
  <si>
    <t>2024.5.13-2024.5.14</t>
  </si>
  <si>
    <t>昆明</t>
  </si>
  <si>
    <t>2024.5.20-2024.5.23</t>
  </si>
  <si>
    <t>哈尔滨</t>
  </si>
  <si>
    <t>2024.4.8-2024.4.10</t>
  </si>
  <si>
    <t>广州</t>
  </si>
  <si>
    <t>2024.4.11-2024.4.12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</si>
</sst>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8"/>
  <sheetViews>
    <sheetView tabSelected="1" view="pageBreakPreview" zoomScale="110" zoomScaleNormal="100" workbookViewId="0">
      <selection activeCell="L35" sqref="L35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>
        <v>0</v>
      </c>
      <c r="I11" s="39"/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0</v>
      </c>
      <c r="H12" s="26">
        <v>0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25</v>
      </c>
      <c r="F13" s="23"/>
      <c r="G13" s="26">
        <f>H13+I13</f>
        <v>1654</v>
      </c>
      <c r="H13" s="26">
        <f>293+280+280+801</f>
        <v>1654</v>
      </c>
      <c r="I13" s="39"/>
      <c r="J13" s="40"/>
      <c r="K13" s="41"/>
    </row>
    <row r="14" ht="20.1" customHeight="1" spans="2:11">
      <c r="B14" s="22">
        <v>5</v>
      </c>
      <c r="C14" s="23"/>
      <c r="D14" s="27"/>
      <c r="E14" s="25" t="s">
        <v>26</v>
      </c>
      <c r="F14" s="25"/>
      <c r="G14" s="26">
        <f>H14+I14</f>
        <v>538.34</v>
      </c>
      <c r="H14" s="26">
        <f>36.59+42.1+40.39+95.8</f>
        <v>214.88</v>
      </c>
      <c r="I14" s="39">
        <f>42.8+35.7+15.09+23.8+42+31.85+29.96+24.4+25.5+31.96+20.4</f>
        <v>323.46</v>
      </c>
      <c r="J14" s="40"/>
      <c r="K14" s="41" t="s">
        <v>27</v>
      </c>
    </row>
    <row r="15" ht="20.1" customHeight="1" spans="2:11">
      <c r="B15" s="22">
        <v>6</v>
      </c>
      <c r="C15" s="23"/>
      <c r="D15" s="24" t="s">
        <v>28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29</v>
      </c>
      <c r="C17" s="28"/>
      <c r="D17" s="28"/>
      <c r="E17" s="28"/>
      <c r="F17" s="20"/>
      <c r="G17" s="29">
        <f>SUM(G11:G16)</f>
        <v>2192.34</v>
      </c>
      <c r="H17" s="29">
        <f>SUM(H11:H16)</f>
        <v>1868.88</v>
      </c>
      <c r="I17" s="43">
        <f>SUM(I11:J16)</f>
        <v>323.46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30</v>
      </c>
      <c r="H19" s="21"/>
      <c r="I19" s="21"/>
      <c r="J19" s="21"/>
      <c r="K19" s="21" t="s">
        <v>31</v>
      </c>
    </row>
    <row r="20" ht="20.1" customHeight="1" spans="2:11">
      <c r="B20" s="30">
        <f>H17</f>
        <v>1868.88</v>
      </c>
      <c r="C20" s="30"/>
      <c r="D20" s="30"/>
      <c r="E20" s="30"/>
      <c r="F20" s="30"/>
      <c r="G20" s="30">
        <f>I17</f>
        <v>323.46</v>
      </c>
      <c r="H20" s="30"/>
      <c r="I20" s="30"/>
      <c r="J20" s="30"/>
      <c r="K20" s="47">
        <f>SUM(B20:J20)</f>
        <v>2192.34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32</v>
      </c>
      <c r="C22" s="16"/>
      <c r="D22" s="16"/>
      <c r="E22" s="16"/>
      <c r="F22" s="16" t="s">
        <v>33</v>
      </c>
      <c r="G22" s="16" t="s">
        <v>34</v>
      </c>
      <c r="H22" s="16"/>
      <c r="I22" s="16"/>
      <c r="J22" s="16" t="s">
        <v>35</v>
      </c>
      <c r="K22" s="16"/>
    </row>
    <row r="23" ht="36" customHeight="1"/>
    <row r="24" ht="36" customHeight="1"/>
    <row r="25" ht="17.35" spans="1:11">
      <c r="A25" s="2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">
        <v>37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2024.5.12-2024.5.23</v>
      </c>
      <c r="G29" s="11"/>
      <c r="H29" s="10" t="s">
        <v>11</v>
      </c>
      <c r="I29" s="35"/>
      <c r="J29" s="11" t="str">
        <f>J7</f>
        <v>2024.5.24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HMEA-240109-HCB200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29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43</v>
      </c>
      <c r="E33" s="25" t="s">
        <v>44</v>
      </c>
      <c r="F33" s="25"/>
      <c r="G33" s="26">
        <v>100</v>
      </c>
      <c r="H33" s="26">
        <v>5</v>
      </c>
      <c r="I33" s="39">
        <f t="shared" ref="I33:I38" si="0">G33*H33</f>
        <v>500</v>
      </c>
      <c r="J33" s="40"/>
      <c r="K33" s="49"/>
    </row>
    <row r="34" ht="20.1" customHeight="1" spans="2:11">
      <c r="B34" s="25">
        <v>2</v>
      </c>
      <c r="C34" s="25"/>
      <c r="D34" s="31" t="s">
        <v>45</v>
      </c>
      <c r="E34" s="25" t="s">
        <v>46</v>
      </c>
      <c r="F34" s="25"/>
      <c r="G34" s="26">
        <v>100</v>
      </c>
      <c r="H34" s="26">
        <v>3</v>
      </c>
      <c r="I34" s="39">
        <f t="shared" si="0"/>
        <v>300</v>
      </c>
      <c r="J34" s="40"/>
      <c r="K34" s="49"/>
    </row>
    <row r="35" ht="20.1" customHeight="1" spans="2:11">
      <c r="B35" s="25">
        <v>3</v>
      </c>
      <c r="C35" s="25"/>
      <c r="D35" s="31" t="s">
        <v>47</v>
      </c>
      <c r="E35" s="25" t="s">
        <v>48</v>
      </c>
      <c r="F35" s="25"/>
      <c r="G35" s="26">
        <v>100</v>
      </c>
      <c r="H35" s="26">
        <v>3</v>
      </c>
      <c r="I35" s="39">
        <f t="shared" si="0"/>
        <v>300</v>
      </c>
      <c r="J35" s="40"/>
      <c r="K35" s="49"/>
    </row>
    <row r="36" ht="20.1" customHeight="1" spans="2:11">
      <c r="B36" s="25">
        <v>4</v>
      </c>
      <c r="C36" s="25"/>
      <c r="D36" s="31" t="s">
        <v>49</v>
      </c>
      <c r="E36" s="25" t="s">
        <v>50</v>
      </c>
      <c r="F36" s="25"/>
      <c r="G36" s="26">
        <v>200</v>
      </c>
      <c r="H36" s="26">
        <v>1</v>
      </c>
      <c r="I36" s="39">
        <f t="shared" si="0"/>
        <v>200</v>
      </c>
      <c r="J36" s="40"/>
      <c r="K36" s="49"/>
    </row>
    <row r="37" ht="20.1" customHeight="1" spans="2:11">
      <c r="B37" s="25">
        <v>5</v>
      </c>
      <c r="C37" s="25"/>
      <c r="D37" s="31" t="s">
        <v>49</v>
      </c>
      <c r="E37" s="25" t="s">
        <v>51</v>
      </c>
      <c r="F37" s="25"/>
      <c r="G37" s="26">
        <v>100</v>
      </c>
      <c r="H37" s="26">
        <v>2</v>
      </c>
      <c r="I37" s="39">
        <f t="shared" si="0"/>
        <v>200</v>
      </c>
      <c r="J37" s="40"/>
      <c r="K37" s="49"/>
    </row>
    <row r="38" ht="20.1" customHeight="1" spans="2:11">
      <c r="B38" s="25">
        <v>6</v>
      </c>
      <c r="C38" s="25"/>
      <c r="D38" s="31" t="s">
        <v>52</v>
      </c>
      <c r="E38" s="25" t="s">
        <v>53</v>
      </c>
      <c r="F38" s="25"/>
      <c r="G38" s="26">
        <v>100</v>
      </c>
      <c r="H38" s="26">
        <v>4</v>
      </c>
      <c r="I38" s="39">
        <f t="shared" si="0"/>
        <v>400</v>
      </c>
      <c r="J38" s="40"/>
      <c r="K38" s="49"/>
    </row>
    <row r="39" ht="20.1" customHeight="1" spans="2:11">
      <c r="B39" s="19" t="s">
        <v>29</v>
      </c>
      <c r="C39" s="28"/>
      <c r="D39" s="28"/>
      <c r="E39" s="28"/>
      <c r="F39" s="20"/>
      <c r="G39" s="29"/>
      <c r="H39" s="29">
        <f>SUM(H33:H38)</f>
        <v>18</v>
      </c>
      <c r="I39" s="43">
        <f>SUM(I33:J38)</f>
        <v>1900</v>
      </c>
      <c r="J39" s="44"/>
      <c r="K39" s="45"/>
    </row>
    <row r="40" ht="20.1" customHeight="1" spans="2:11">
      <c r="B40" s="16" t="s">
        <v>32</v>
      </c>
      <c r="C40" s="16"/>
      <c r="D40" s="16"/>
      <c r="E40" s="16"/>
      <c r="F40" s="16" t="s">
        <v>33</v>
      </c>
      <c r="G40" s="16" t="s">
        <v>34</v>
      </c>
      <c r="H40" s="16"/>
      <c r="I40" s="16"/>
      <c r="J40" s="16" t="s">
        <v>35</v>
      </c>
      <c r="K40" s="16"/>
    </row>
    <row r="57" spans="4:10">
      <c r="D57" s="31" t="s">
        <v>54</v>
      </c>
      <c r="E57" s="25" t="s">
        <v>55</v>
      </c>
      <c r="F57" s="25"/>
      <c r="G57" s="26">
        <v>100</v>
      </c>
      <c r="H57" s="26">
        <v>3</v>
      </c>
      <c r="I57" s="39">
        <f>G57*H57</f>
        <v>300</v>
      </c>
      <c r="J57" s="40"/>
    </row>
    <row r="58" spans="4:10">
      <c r="D58" s="31" t="s">
        <v>56</v>
      </c>
      <c r="E58" s="25" t="s">
        <v>57</v>
      </c>
      <c r="F58" s="25"/>
      <c r="G58" s="26">
        <v>100</v>
      </c>
      <c r="H58" s="26">
        <v>2</v>
      </c>
      <c r="I58" s="39">
        <f>G58*H58</f>
        <v>200</v>
      </c>
      <c r="J58" s="40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E57:F57"/>
    <mergeCell ref="I57:J57"/>
    <mergeCell ref="E58:F58"/>
    <mergeCell ref="I58:J58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5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2024-05-24T04:07:47Z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eyJoZGlkIjoiOWMzYjcyYjRjZDRmYmUzZjJhMWUzYThhZDBhZTY1ZTMifQ==</vt:lpwstr>
  </property>
</Properties>
</file>