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27610"/>
  <workbookPr/>
  <mc:AlternateContent xmlns:mc="http://schemas.openxmlformats.org/markup-compatibility/2006">
    <mc:Choice Requires="x15">
      <x15ac:absPath xmlns:x15ac="http://schemas.microsoft.com/office/spreadsheetml/2010/11/ac" url="/Users/tibet/Desktop/国家宝藏 3月/报价/"/>
    </mc:Choice>
  </mc:AlternateContent>
  <bookViews>
    <workbookView xWindow="500" yWindow="460" windowWidth="34640" windowHeight="20060"/>
  </bookViews>
  <sheets>
    <sheet name="报价单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7" i="1" l="1"/>
  <c r="C96" i="1"/>
  <c r="H95" i="1"/>
  <c r="H94" i="1"/>
  <c r="H77" i="1"/>
  <c r="H78" i="1"/>
  <c r="H79" i="1"/>
  <c r="H80" i="1"/>
  <c r="H81" i="1"/>
  <c r="H82" i="1"/>
  <c r="H83" i="1"/>
  <c r="H84" i="1"/>
  <c r="H85" i="1"/>
  <c r="H86" i="1"/>
  <c r="H87" i="1"/>
  <c r="H88" i="1"/>
  <c r="H91" i="1"/>
  <c r="H93" i="1"/>
  <c r="H92" i="1"/>
  <c r="H75" i="1"/>
  <c r="H73" i="1"/>
  <c r="H74" i="1"/>
  <c r="C89" i="1"/>
  <c r="H66" i="1"/>
  <c r="H68" i="1"/>
  <c r="H69" i="1"/>
  <c r="H70" i="1"/>
  <c r="C71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7" i="1"/>
  <c r="H58" i="1"/>
  <c r="H59" i="1"/>
  <c r="H60" i="1"/>
  <c r="H61" i="1"/>
  <c r="C62" i="1"/>
  <c r="H13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4" i="1"/>
  <c r="H25" i="1"/>
  <c r="H26" i="1"/>
  <c r="C27" i="1"/>
  <c r="C98" i="1"/>
  <c r="C99" i="1"/>
  <c r="C100" i="1"/>
</calcChain>
</file>

<file path=xl/sharedStrings.xml><?xml version="1.0" encoding="utf-8"?>
<sst xmlns="http://schemas.openxmlformats.org/spreadsheetml/2006/main" count="335" uniqueCount="194">
  <si>
    <t>活动时间： 2019年3月29日 
活动地点：北京合生汇商场5F（北京市朝阳西大望路21号）</t>
    <phoneticPr fontId="2" type="noConversion"/>
  </si>
  <si>
    <t>项目</t>
    <phoneticPr fontId="2" type="noConversion"/>
  </si>
  <si>
    <t>内容</t>
    <phoneticPr fontId="2" type="noConversion"/>
  </si>
  <si>
    <t>AV System/AV设备</t>
    <phoneticPr fontId="7" type="noConversion"/>
  </si>
  <si>
    <t>兼职人员</t>
    <phoneticPr fontId="2" type="noConversion"/>
  </si>
  <si>
    <t>启动道具</t>
    <phoneticPr fontId="2" type="noConversion"/>
  </si>
  <si>
    <t>单位</t>
    <phoneticPr fontId="2" type="noConversion"/>
  </si>
  <si>
    <t>平米</t>
    <phoneticPr fontId="2" type="noConversion"/>
  </si>
  <si>
    <t>人</t>
    <phoneticPr fontId="2" type="noConversion"/>
  </si>
  <si>
    <t>套</t>
    <phoneticPr fontId="2" type="noConversion"/>
  </si>
  <si>
    <t>台</t>
    <phoneticPr fontId="2" type="noConversion"/>
  </si>
  <si>
    <t>个</t>
    <phoneticPr fontId="2" type="noConversion"/>
  </si>
  <si>
    <t>现场导演</t>
    <phoneticPr fontId="2" type="noConversion"/>
  </si>
  <si>
    <t>现场导演总控人员</t>
    <phoneticPr fontId="2" type="noConversion"/>
  </si>
  <si>
    <t>项目执行</t>
    <phoneticPr fontId="2" type="noConversion"/>
  </si>
  <si>
    <t>现场项目执行人员</t>
    <phoneticPr fontId="2" type="noConversion"/>
  </si>
  <si>
    <t>互动区道具</t>
    <phoneticPr fontId="2" type="noConversion"/>
  </si>
  <si>
    <t>项</t>
    <phoneticPr fontId="2" type="noConversion"/>
  </si>
  <si>
    <t>椅背贴</t>
    <phoneticPr fontId="2" type="noConversion"/>
  </si>
  <si>
    <t>张</t>
    <phoneticPr fontId="2" type="noConversion"/>
  </si>
  <si>
    <t>手卡</t>
    <phoneticPr fontId="2" type="noConversion"/>
  </si>
  <si>
    <t>工作证</t>
    <phoneticPr fontId="2" type="noConversion"/>
  </si>
  <si>
    <t>嘉宾手环</t>
    <phoneticPr fontId="2" type="noConversion"/>
  </si>
  <si>
    <t>媒体手环</t>
    <phoneticPr fontId="2" type="noConversion"/>
  </si>
  <si>
    <t>礼仪人员</t>
    <phoneticPr fontId="2" type="noConversion"/>
  </si>
  <si>
    <t>矿泉水</t>
    <phoneticPr fontId="2" type="noConversion"/>
  </si>
  <si>
    <t>麦标</t>
    <phoneticPr fontId="2" type="noConversion"/>
  </si>
  <si>
    <t>穿衣镜</t>
    <phoneticPr fontId="2" type="noConversion"/>
  </si>
  <si>
    <t>龙门架</t>
    <phoneticPr fontId="2" type="noConversion"/>
  </si>
  <si>
    <t>化妆镜</t>
    <phoneticPr fontId="2" type="noConversion"/>
  </si>
  <si>
    <t>活动保险</t>
    <phoneticPr fontId="2" type="noConversion"/>
  </si>
  <si>
    <t>活动现场场地意外险</t>
    <phoneticPr fontId="2" type="noConversion"/>
  </si>
  <si>
    <t>签到处桌卡</t>
    <phoneticPr fontId="2" type="noConversion"/>
  </si>
  <si>
    <t>不干胶贴印刷，媒体、嘉宾、人名10-20张</t>
    <rPh sb="7" eb="8">
      <t>mei ti</t>
    </rPh>
    <rPh sb="10" eb="11">
      <t>jia bin</t>
    </rPh>
    <rPh sb="13" eb="14">
      <t>ren ming</t>
    </rPh>
    <rPh sb="20" eb="21">
      <t>zhang</t>
    </rPh>
    <phoneticPr fontId="2" type="noConversion"/>
  </si>
  <si>
    <t>铜版纸单面彩色印刷，KV</t>
    <phoneticPr fontId="2" type="noConversion"/>
  </si>
  <si>
    <t>农夫山泉矿泉水（发布会现场、采访间、休息间用水）80个凳子+工作人员</t>
    <rPh sb="26" eb="27">
      <t>ge</t>
    </rPh>
    <rPh sb="27" eb="28">
      <t>deng zi</t>
    </rPh>
    <rPh sb="30" eb="31">
      <t>gogn zuo ren yuan</t>
    </rPh>
    <phoneticPr fontId="2" type="noConversion"/>
  </si>
  <si>
    <t>kt板印刷加麦托固定，icon或logo</t>
    <rPh sb="15" eb="16">
      <t>huo</t>
    </rPh>
    <phoneticPr fontId="2" type="noConversion"/>
  </si>
  <si>
    <t>数量1</t>
    <rPh sb="0" eb="1">
      <t>shu laing</t>
    </rPh>
    <phoneticPr fontId="2" type="noConversion"/>
  </si>
  <si>
    <t>数量2</t>
    <rPh sb="0" eb="1">
      <t>shu liang</t>
    </rPh>
    <phoneticPr fontId="2" type="noConversion"/>
  </si>
  <si>
    <t>单位</t>
    <rPh sb="0" eb="1">
      <t>dan wei</t>
    </rPh>
    <phoneticPr fontId="2" type="noConversion"/>
  </si>
  <si>
    <t>单价</t>
    <rPh sb="0" eb="1">
      <t>dan jia</t>
    </rPh>
    <phoneticPr fontId="2" type="noConversion"/>
  </si>
  <si>
    <t>小计</t>
    <rPh sb="0" eb="1">
      <t>xiao ji</t>
    </rPh>
    <phoneticPr fontId="2" type="noConversion"/>
  </si>
  <si>
    <t>平</t>
  </si>
  <si>
    <t>项</t>
  </si>
  <si>
    <t>组</t>
  </si>
  <si>
    <t>米</t>
  </si>
  <si>
    <t>个</t>
  </si>
  <si>
    <t>白色方敦</t>
  </si>
  <si>
    <t>米线</t>
  </si>
  <si>
    <t>地毯</t>
    <phoneticPr fontId="2" type="noConversion"/>
  </si>
  <si>
    <t>烟灰拉绒地毯，整场铺设20m*28m</t>
    <rPh sb="7" eb="8">
      <t>zheng chang</t>
    </rPh>
    <rPh sb="9" eb="10">
      <t>pu she</t>
    </rPh>
    <phoneticPr fontId="2" type="noConversion"/>
  </si>
  <si>
    <t>施工围挡</t>
    <rPh sb="0" eb="1">
      <t>shi gong wei dang</t>
    </rPh>
    <phoneticPr fontId="2" type="noConversion"/>
  </si>
  <si>
    <t>次</t>
    <rPh sb="0" eb="1">
      <t>ci</t>
    </rPh>
    <phoneticPr fontId="2" type="noConversion"/>
  </si>
  <si>
    <t>桁架宝丽布：长28mx宽20mx高2.4m，单面画面</t>
    <rPh sb="22" eb="23">
      <t>dan mian hua mian</t>
    </rPh>
    <phoneticPr fontId="2" type="noConversion"/>
  </si>
  <si>
    <t>入口门头</t>
    <phoneticPr fontId="2" type="noConversion"/>
  </si>
  <si>
    <t>签到背板</t>
    <phoneticPr fontId="2" type="noConversion"/>
  </si>
  <si>
    <t>木质结构裱双面写真，宽4mx高2.8m</t>
    <phoneticPr fontId="2" type="noConversion"/>
  </si>
  <si>
    <t>造型亭子</t>
    <phoneticPr fontId="2" type="noConversion"/>
  </si>
  <si>
    <t>舞台</t>
    <phoneticPr fontId="2" type="noConversion"/>
  </si>
  <si>
    <t>雷亚架结构铺烟灰地毯，长6mx宽4m+长6mx宽3m，高0.4m</t>
    <phoneticPr fontId="2" type="noConversion"/>
  </si>
  <si>
    <t>台阶</t>
    <phoneticPr fontId="2" type="noConversion"/>
  </si>
  <si>
    <t>2级台阶，木结构灰地毯</t>
    <rPh sb="1" eb="2">
      <t>ji bie</t>
    </rPh>
    <rPh sb="2" eb="3">
      <t>tai jie</t>
    </rPh>
    <phoneticPr fontId="2" type="noConversion"/>
  </si>
  <si>
    <t>造型立柱</t>
    <phoneticPr fontId="2" type="noConversion"/>
  </si>
  <si>
    <t>VIP室</t>
    <phoneticPr fontId="2" type="noConversion"/>
  </si>
  <si>
    <t>大屏围挡</t>
    <phoneticPr fontId="2" type="noConversion"/>
  </si>
  <si>
    <t>桁架宝丽布，长6mx宽2mx高4m</t>
    <phoneticPr fontId="2" type="noConversion"/>
  </si>
  <si>
    <t>含运输及人员装卸</t>
    <phoneticPr fontId="2" type="noConversion"/>
  </si>
  <si>
    <t>米</t>
    <rPh sb="0" eb="1">
      <t>mi</t>
    </rPh>
    <phoneticPr fontId="2" type="noConversion"/>
  </si>
  <si>
    <t>搭建运输&amp;人工</t>
    <rPh sb="5" eb="6">
      <t>ren gong</t>
    </rPh>
    <phoneticPr fontId="7" type="noConversion"/>
  </si>
  <si>
    <t>现场布置/整体搭建Set-up</t>
    <phoneticPr fontId="7" type="noConversion"/>
  </si>
  <si>
    <t>物料运输</t>
  </si>
  <si>
    <t>进场撤场人工费</t>
  </si>
  <si>
    <t>人工运输</t>
  </si>
  <si>
    <t>工</t>
  </si>
  <si>
    <t>趟</t>
  </si>
  <si>
    <t>天</t>
    <rPh sb="0" eb="1">
      <t>tian</t>
    </rPh>
    <phoneticPr fontId="2" type="noConversion"/>
  </si>
  <si>
    <t>27/28/29日，3次</t>
    <rPh sb="8" eb="9">
      <t>ri</t>
    </rPh>
    <rPh sb="11" eb="12">
      <t>ci</t>
    </rPh>
    <phoneticPr fontId="2" type="noConversion"/>
  </si>
  <si>
    <t>辆</t>
    <rPh sb="0" eb="1">
      <t>liang</t>
    </rPh>
    <phoneticPr fontId="2" type="noConversion"/>
  </si>
  <si>
    <t>木质结构裱纯色喷绘，宽5.5mx高4m，含配重</t>
    <rPh sb="5" eb="6">
      <t>chun se</t>
    </rPh>
    <rPh sb="7" eb="8">
      <t>pen hui</t>
    </rPh>
    <rPh sb="20" eb="21">
      <t>han</t>
    </rPh>
    <rPh sb="21" eb="22">
      <t>pei zhong</t>
    </rPh>
    <phoneticPr fontId="2" type="noConversion"/>
  </si>
  <si>
    <t>木质结构裱纯色喷绘，高2.8m，含配重</t>
    <phoneticPr fontId="2" type="noConversion"/>
  </si>
  <si>
    <t>木质结构配门楣，防火板饰面裱写真画面，宽1.4mx高2.4m</t>
    <rPh sb="4" eb="5">
      <t>pei</t>
    </rPh>
    <rPh sb="5" eb="6">
      <t>men mei</t>
    </rPh>
    <rPh sb="8" eb="9">
      <t>fang huo ban</t>
    </rPh>
    <rPh sb="16" eb="17">
      <t>hua mian</t>
    </rPh>
    <phoneticPr fontId="2" type="noConversion"/>
  </si>
  <si>
    <t>搭建2个晚上1个晚上拆</t>
    <phoneticPr fontId="2" type="noConversion"/>
  </si>
  <si>
    <t>搭建</t>
    <rPh sb="0" eb="1">
      <t>da jian</t>
    </rPh>
    <phoneticPr fontId="2" type="noConversion"/>
  </si>
  <si>
    <t>AV</t>
    <phoneticPr fontId="2" type="noConversion"/>
  </si>
  <si>
    <t>液晶监视器</t>
  </si>
  <si>
    <t>LED屏幕</t>
  </si>
  <si>
    <t>LED处理器</t>
  </si>
  <si>
    <t>液晶显示屏</t>
  </si>
  <si>
    <t>高清矩阵切换器</t>
  </si>
  <si>
    <t>DVI信号分配器</t>
  </si>
  <si>
    <t>苹果电脑</t>
  </si>
  <si>
    <t>MarBook Pro15"</t>
  </si>
  <si>
    <t>专业翻页器</t>
  </si>
  <si>
    <t>光纤系统</t>
  </si>
  <si>
    <t>电柜</t>
  </si>
  <si>
    <t>配套线材</t>
  </si>
  <si>
    <t>P3.9: 500mm x 500mm, Pixel: 1536 x 896,  Size: 6000mm x 3500mm    (12 x 7piece)</t>
    <phoneticPr fontId="2" type="noConversion"/>
  </si>
  <si>
    <t>MIG-560D</t>
    <phoneticPr fontId="2" type="noConversion"/>
  </si>
  <si>
    <t>DELL  LCD 24"  （16 : 10）</t>
    <phoneticPr fontId="2" type="noConversion"/>
  </si>
  <si>
    <t>TCL  LE50D69</t>
    <phoneticPr fontId="2" type="noConversion"/>
  </si>
  <si>
    <t>MAGNIMAGE 590H</t>
    <phoneticPr fontId="2" type="noConversion"/>
  </si>
  <si>
    <t>EXTRON DVI DA4 Plus</t>
    <phoneticPr fontId="2" type="noConversion"/>
  </si>
  <si>
    <t>MarBook Pro15"</t>
    <phoneticPr fontId="2" type="noConversion"/>
  </si>
  <si>
    <t>PERFECT CUE  D'SAN PC-433SYS</t>
    <phoneticPr fontId="2" type="noConversion"/>
  </si>
  <si>
    <t xml:space="preserve">Optical Fiber Syestem  </t>
    <phoneticPr fontId="2" type="noConversion"/>
  </si>
  <si>
    <t xml:space="preserve">TL 34L </t>
    <phoneticPr fontId="2" type="noConversion"/>
  </si>
  <si>
    <t xml:space="preserve">线阵列中高频音箱 </t>
  </si>
  <si>
    <t>TWAudio VERA10</t>
  </si>
  <si>
    <t>线阵列超低频音箱</t>
  </si>
  <si>
    <t>TWAudio VERAS30</t>
  </si>
  <si>
    <t xml:space="preserve">返送音箱 </t>
  </si>
  <si>
    <t>TWAudio M10</t>
  </si>
  <si>
    <t xml:space="preserve">数字功放 </t>
  </si>
  <si>
    <t>TWAudio K3dsp</t>
  </si>
  <si>
    <t xml:space="preserve">数字调音台 </t>
  </si>
  <si>
    <t>Midas M32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</si>
  <si>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</si>
  <si>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</si>
  <si>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</si>
  <si>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</si>
  <si>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</si>
  <si>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</si>
  <si>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</si>
  <si>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对讲机</t>
  </si>
  <si>
    <t>HYT TC620</t>
  </si>
  <si>
    <t>LED PAR</t>
  </si>
  <si>
    <t>VIKY LP-354</t>
  </si>
  <si>
    <t>电脑灯调光台</t>
  </si>
  <si>
    <t>AVOLITES PEARL2010</t>
  </si>
  <si>
    <t>信号放大器</t>
  </si>
  <si>
    <t>TL D-net8</t>
  </si>
  <si>
    <t>Truss单柱(Black)</t>
  </si>
  <si>
    <t>300mm ×3000mm</t>
  </si>
  <si>
    <t>主配电缆</t>
  </si>
  <si>
    <t>50m</t>
  </si>
  <si>
    <t>视频操控师</t>
  </si>
  <si>
    <t xml:space="preserve">Switcher Operator </t>
  </si>
  <si>
    <t>音响师</t>
  </si>
  <si>
    <t>Digital mixer Operator</t>
  </si>
  <si>
    <t>灯光师</t>
  </si>
  <si>
    <t>Grand MA Operator</t>
  </si>
  <si>
    <t>技术人员</t>
  </si>
  <si>
    <t>Technician</t>
  </si>
  <si>
    <t>市内运费</t>
  </si>
  <si>
    <t>Local  transport costs</t>
  </si>
  <si>
    <r>
      <t>OOP/</t>
    </r>
    <r>
      <rPr>
        <b/>
        <sz val="9"/>
        <color indexed="8"/>
        <rFont val="微软雅黑"/>
        <family val="2"/>
        <charset val="134"/>
      </rPr>
      <t>人员及运输</t>
    </r>
    <phoneticPr fontId="2" type="noConversion"/>
  </si>
  <si>
    <t>活动物料</t>
    <phoneticPr fontId="2" type="noConversion"/>
  </si>
  <si>
    <t>木质结构裱写真，长3mx宽6mx高2.4m，弹力布封顶，侧面留门</t>
    <rPh sb="22" eb="23">
      <t>tan li bu</t>
    </rPh>
    <rPh sb="25" eb="26">
      <t>feng ding</t>
    </rPh>
    <rPh sb="28" eb="29">
      <t>ce mian</t>
    </rPh>
    <rPh sb="30" eb="31">
      <t>liu men</t>
    </rPh>
    <phoneticPr fontId="2" type="noConversion"/>
  </si>
  <si>
    <t>木质结构裱写真，长3mx宽6mx高2.4m，弹力布封顶，侧面留门</t>
    <phoneticPr fontId="2" type="noConversion"/>
  </si>
  <si>
    <t>舞台区一米栏围档，1米1根，黑色无logo</t>
    <rPh sb="10" eb="11">
      <t>mi</t>
    </rPh>
    <rPh sb="12" eb="13">
      <t>gen</t>
    </rPh>
    <rPh sb="14" eb="15">
      <t>hei se</t>
    </rPh>
    <rPh sb="16" eb="17">
      <t>wu</t>
    </rPh>
    <phoneticPr fontId="2" type="noConversion"/>
  </si>
  <si>
    <t>人员-兼职服务人员（含彩排，3月29日工作不少于14小时，餐补、交通补）</t>
    <rPh sb="0" eb="1">
      <t>ren'yuan</t>
    </rPh>
    <rPh sb="3" eb="4">
      <t>jian'zhi'fu'wu'ren'yuan</t>
    </rPh>
    <rPh sb="15" eb="16">
      <t>yue</t>
    </rPh>
    <rPh sb="18" eb="19">
      <t>ri</t>
    </rPh>
    <rPh sb="19" eb="20">
      <t>gong zuo</t>
    </rPh>
    <rPh sb="21" eb="22">
      <t>bu shao yu</t>
    </rPh>
    <rPh sb="26" eb="27">
      <t>xiao shi</t>
    </rPh>
    <rPh sb="29" eb="30">
      <t>can bu</t>
    </rPh>
    <rPh sb="32" eb="33">
      <t>jiao tong bu</t>
    </rPh>
    <rPh sb="34" eb="35">
      <t>bu zhu</t>
    </rPh>
    <phoneticPr fontId="2" type="noConversion"/>
  </si>
  <si>
    <t>1.65以上专业活动礼仪人员（含彩排和服装），工作8小时</t>
    <rPh sb="15" eb="16">
      <t>han</t>
    </rPh>
    <rPh sb="16" eb="17">
      <t>cai pai</t>
    </rPh>
    <rPh sb="18" eb="19">
      <t>he</t>
    </rPh>
    <rPh sb="19" eb="20">
      <t>fu zhuang</t>
    </rPh>
    <rPh sb="23" eb="24">
      <t>gong zuo</t>
    </rPh>
    <rPh sb="26" eb="27">
      <t>xiao shi</t>
    </rPh>
    <phoneticPr fontId="2" type="noConversion"/>
  </si>
  <si>
    <t>小计：</t>
    <rPh sb="0" eb="1">
      <t>xiao ji</t>
    </rPh>
    <phoneticPr fontId="2" type="noConversion"/>
  </si>
  <si>
    <t>合计：</t>
    <rPh sb="0" eb="1">
      <t>he ji</t>
    </rPh>
    <phoneticPr fontId="2" type="noConversion"/>
  </si>
  <si>
    <t>总计：</t>
    <rPh sb="0" eb="1">
      <t>zong ji</t>
    </rPh>
    <phoneticPr fontId="2" type="noConversion"/>
  </si>
  <si>
    <t>Ipad签约，含程序开发、ipad租赁、现场技术支持人员</t>
    <rPh sb="4" eb="5">
      <t>qian yue</t>
    </rPh>
    <rPh sb="7" eb="8">
      <t>han</t>
    </rPh>
    <rPh sb="8" eb="9">
      <t>cheng xu</t>
    </rPh>
    <rPh sb="10" eb="11">
      <t>kai fa</t>
    </rPh>
    <rPh sb="17" eb="18">
      <t>zu lin</t>
    </rPh>
    <rPh sb="20" eb="21">
      <t>xian chang</t>
    </rPh>
    <rPh sb="22" eb="23">
      <t>ji shu</t>
    </rPh>
    <rPh sb="24" eb="25">
      <t>zhi chi ren yuan</t>
    </rPh>
    <phoneticPr fontId="2" type="noConversion"/>
  </si>
  <si>
    <t>胶版纸，硬塑料封套，客户方30张，康辉工作人员10，第三方15，备用5张</t>
    <rPh sb="10" eb="11">
      <t>ke hu fang</t>
    </rPh>
    <rPh sb="15" eb="16">
      <t>zhang</t>
    </rPh>
    <rPh sb="17" eb="18">
      <t>kang hui</t>
    </rPh>
    <rPh sb="19" eb="20">
      <t>gong zuo ren yuan</t>
    </rPh>
    <rPh sb="26" eb="27">
      <t>di san fang</t>
    </rPh>
    <rPh sb="32" eb="33">
      <t>bei yong</t>
    </rPh>
    <rPh sb="35" eb="36">
      <t>zhang</t>
    </rPh>
    <phoneticPr fontId="2" type="noConversion"/>
  </si>
  <si>
    <t>一次性丝带手环，含logo印刷，制版费</t>
    <rPh sb="8" eb="9">
      <t>han</t>
    </rPh>
    <rPh sb="13" eb="14">
      <t>yin shua</t>
    </rPh>
    <rPh sb="18" eb="19">
      <t>fei</t>
    </rPh>
    <phoneticPr fontId="2" type="noConversion"/>
  </si>
  <si>
    <t>瓶</t>
    <rPh sb="0" eb="1">
      <t>ping zi</t>
    </rPh>
    <phoneticPr fontId="2" type="noConversion"/>
  </si>
  <si>
    <t>签到处桌卡，250g白卡纸单面彩印，三折</t>
    <rPh sb="3" eb="4">
      <t>zhuo ka</t>
    </rPh>
    <rPh sb="10" eb="11">
      <t>bai ka zhi</t>
    </rPh>
    <rPh sb="13" eb="14">
      <t>dan mian cai yin</t>
    </rPh>
    <rPh sb="18" eb="19">
      <t>san zhe</t>
    </rPh>
    <phoneticPr fontId="2" type="noConversion"/>
  </si>
  <si>
    <t>个</t>
    <rPh sb="0" eb="1">
      <t>ge</t>
    </rPh>
    <phoneticPr fontId="2" type="noConversion"/>
  </si>
  <si>
    <t>落地式全身镜（VIP室1个，模特化妆间3个）</t>
    <rPh sb="10" eb="11">
      <t>shi</t>
    </rPh>
    <rPh sb="12" eb="13">
      <t>ge</t>
    </rPh>
    <rPh sb="14" eb="15">
      <t>mo te</t>
    </rPh>
    <rPh sb="16" eb="17">
      <t>hua zhuang jian</t>
    </rPh>
    <rPh sb="20" eb="21">
      <t>ge</t>
    </rPh>
    <phoneticPr fontId="2" type="noConversion"/>
  </si>
  <si>
    <t>外场互动区互动体验道具制作及采购 （墨汁、宣纸、挂钩、挂绳等）</t>
    <rPh sb="24" eb="25">
      <t>gua gou</t>
    </rPh>
    <rPh sb="27" eb="28">
      <t>gua sheng</t>
    </rPh>
    <rPh sb="29" eb="30">
      <t>deng</t>
    </rPh>
    <phoneticPr fontId="2" type="noConversion"/>
  </si>
  <si>
    <t>桌面式化妆镜含椅子（VIP室1个，模特化妆间5个）</t>
    <rPh sb="6" eb="7">
      <t>han</t>
    </rPh>
    <rPh sb="7" eb="8">
      <t>yi zi</t>
    </rPh>
    <rPh sb="8" eb="9">
      <t>zi</t>
    </rPh>
    <rPh sb="13" eb="14">
      <t>shi nei</t>
    </rPh>
    <rPh sb="15" eb="16">
      <t>ge</t>
    </rPh>
    <rPh sb="17" eb="18">
      <t>mo te</t>
    </rPh>
    <rPh sb="19" eb="20">
      <t>hua zhuang jian</t>
    </rPh>
    <rPh sb="23" eb="24">
      <t>ge</t>
    </rPh>
    <phoneticPr fontId="2" type="noConversion"/>
  </si>
  <si>
    <t>龙门挂衣架含塑料衣架（VIP室1个，模特化妆间2个）</t>
    <rPh sb="5" eb="6">
      <t>han</t>
    </rPh>
    <rPh sb="6" eb="7">
      <t>su liao</t>
    </rPh>
    <rPh sb="8" eb="9">
      <t>yi jia</t>
    </rPh>
    <phoneticPr fontId="2" type="noConversion"/>
  </si>
  <si>
    <t>货架</t>
    <rPh sb="0" eb="1">
      <t>huo jia</t>
    </rPh>
    <phoneticPr fontId="2" type="noConversion"/>
  </si>
  <si>
    <t>物料间1个，模特休息室1个</t>
    <rPh sb="0" eb="1">
      <t>wu liao jian</t>
    </rPh>
    <rPh sb="2" eb="3">
      <t>jian</t>
    </rPh>
    <rPh sb="4" eb="5">
      <t>ge</t>
    </rPh>
    <rPh sb="6" eb="7">
      <t>mo te</t>
    </rPh>
    <rPh sb="8" eb="9">
      <t>xiu xi shi</t>
    </rPh>
    <rPh sb="10" eb="11">
      <t>shi</t>
    </rPh>
    <rPh sb="12" eb="13">
      <t>ge</t>
    </rPh>
    <phoneticPr fontId="2" type="noConversion"/>
  </si>
  <si>
    <t>人员-兼职服务人员（发布会前后维持秩序，工作半天，含餐补、交通补）</t>
    <rPh sb="0" eb="1">
      <t>ren'yuan</t>
    </rPh>
    <rPh sb="3" eb="4">
      <t>jian'zhi'fu'wu'ren'yuan</t>
    </rPh>
    <rPh sb="10" eb="11">
      <t>fa bu hui</t>
    </rPh>
    <rPh sb="13" eb="14">
      <t>qian hou</t>
    </rPh>
    <rPh sb="15" eb="16">
      <t>wei chi zhi xu</t>
    </rPh>
    <rPh sb="20" eb="21">
      <t>gong zuo</t>
    </rPh>
    <rPh sb="22" eb="23">
      <t>ban tian</t>
    </rPh>
    <rPh sb="25" eb="26">
      <t>han</t>
    </rPh>
    <rPh sb="26" eb="27">
      <t>can bu</t>
    </rPh>
    <rPh sb="29" eb="30">
      <t>jiao tong bu</t>
    </rPh>
    <rPh sb="31" eb="32">
      <t>bu zhu</t>
    </rPh>
    <phoneticPr fontId="2" type="noConversion"/>
  </si>
  <si>
    <t>2D平面设计</t>
    <rPh sb="2" eb="3">
      <t>ping mian</t>
    </rPh>
    <rPh sb="4" eb="5">
      <t>she ji</t>
    </rPh>
    <phoneticPr fontId="2" type="noConversion"/>
  </si>
  <si>
    <t>3D平面设计</t>
    <rPh sb="2" eb="3">
      <t>ping mian</t>
    </rPh>
    <rPh sb="4" eb="5">
      <t>she ji</t>
    </rPh>
    <phoneticPr fontId="2" type="noConversion"/>
  </si>
  <si>
    <t>项</t>
    <rPh sb="0" eb="1">
      <t>xiang mu</t>
    </rPh>
    <phoneticPr fontId="2" type="noConversion"/>
  </si>
  <si>
    <t>现场所有2D画面，网红墙，互动区背板画面等</t>
    <rPh sb="0" eb="1">
      <t>xian chang</t>
    </rPh>
    <rPh sb="2" eb="3">
      <t>suo you</t>
    </rPh>
    <rPh sb="6" eb="7">
      <t>hua mian</t>
    </rPh>
    <rPh sb="9" eb="10">
      <t>wang hong qiang</t>
    </rPh>
    <rPh sb="13" eb="14">
      <t>hu dong</t>
    </rPh>
    <rPh sb="15" eb="16">
      <t>qu</t>
    </rPh>
    <rPh sb="16" eb="17">
      <t>bei ban</t>
    </rPh>
    <rPh sb="18" eb="19">
      <t>hua mian</t>
    </rPh>
    <rPh sb="20" eb="21">
      <t>deng</t>
    </rPh>
    <phoneticPr fontId="2" type="noConversion"/>
  </si>
  <si>
    <t>现场3D布局建模制作</t>
    <rPh sb="0" eb="1">
      <t>xian chang</t>
    </rPh>
    <rPh sb="4" eb="5">
      <t>bu ju</t>
    </rPh>
    <rPh sb="6" eb="7">
      <t>jian mo</t>
    </rPh>
    <rPh sb="8" eb="9">
      <t>zhi zuo</t>
    </rPh>
    <phoneticPr fontId="2" type="noConversion"/>
  </si>
  <si>
    <t>人</t>
    <rPh sb="0" eb="1">
      <t>ren</t>
    </rPh>
    <phoneticPr fontId="2" type="noConversion"/>
  </si>
  <si>
    <t>木质结构裱纯色喷绘，木质地台配咖色拉绒地毯，后背板双面画面，长3mx宽2mx高3m</t>
    <rPh sb="5" eb="6">
      <t>chun se</t>
    </rPh>
    <rPh sb="7" eb="8">
      <t>pen hui</t>
    </rPh>
    <rPh sb="10" eb="11">
      <t>mu zhi di tan</t>
    </rPh>
    <rPh sb="12" eb="13">
      <t>di tai</t>
    </rPh>
    <rPh sb="14" eb="15">
      <t>pei</t>
    </rPh>
    <rPh sb="15" eb="16">
      <t>ka se</t>
    </rPh>
    <rPh sb="17" eb="18">
      <t>la rong</t>
    </rPh>
    <rPh sb="19" eb="20">
      <t>di tan</t>
    </rPh>
    <rPh sb="22" eb="23">
      <t>hou bei ban</t>
    </rPh>
    <rPh sb="25" eb="26">
      <t>shuang mian</t>
    </rPh>
    <rPh sb="27" eb="28">
      <t>hua mian</t>
    </rPh>
    <phoneticPr fontId="2" type="noConversion"/>
  </si>
  <si>
    <t>2辆，2次往返</t>
    <rPh sb="1" eb="2">
      <t>liang</t>
    </rPh>
    <rPh sb="4" eb="5">
      <t>ci</t>
    </rPh>
    <rPh sb="5" eb="6">
      <t>wang fan</t>
    </rPh>
    <phoneticPr fontId="2" type="noConversion"/>
  </si>
  <si>
    <t>物料运输</t>
    <rPh sb="0" eb="1">
      <t>wu liao</t>
    </rPh>
    <rPh sb="2" eb="3">
      <t>yun shu</t>
    </rPh>
    <phoneticPr fontId="2" type="noConversion"/>
  </si>
  <si>
    <t>陈列物品往返运输</t>
    <rPh sb="0" eb="1">
      <t>chen lie</t>
    </rPh>
    <rPh sb="2" eb="3">
      <t>wu pin</t>
    </rPh>
    <rPh sb="4" eb="5">
      <t>wang fan</t>
    </rPh>
    <rPh sb="6" eb="7">
      <t>yun shu</t>
    </rPh>
    <phoneticPr fontId="2" type="noConversion"/>
  </si>
  <si>
    <t>服务费（10%）：</t>
    <rPh sb="0" eb="1">
      <t>fu wu fei</t>
    </rPh>
    <phoneticPr fontId="2" type="noConversion"/>
  </si>
  <si>
    <t>税费（税费）：</t>
    <rPh sb="0" eb="1">
      <t>shui fei</t>
    </rPh>
    <rPh sb="3" eb="4">
      <t>shui fei</t>
    </rPh>
    <phoneticPr fontId="2" type="noConversion"/>
  </si>
  <si>
    <t>公司名称：康辉集团北京国际会议展览有限公司</t>
    <rPh sb="0" eb="1">
      <t>gong si</t>
    </rPh>
    <rPh sb="2" eb="3">
      <t>ming cheng</t>
    </rPh>
    <phoneticPr fontId="2" type="noConversion"/>
  </si>
  <si>
    <t>联系人：侯莹 18800069726</t>
    <rPh sb="0" eb="1">
      <t>lian xi ren</t>
    </rPh>
    <phoneticPr fontId="2" type="noConversion"/>
  </si>
  <si>
    <t>邮箱：houying@cct.cn</t>
    <rPh sb="0" eb="1">
      <t>you xiang</t>
    </rPh>
    <phoneticPr fontId="2" type="noConversion"/>
  </si>
  <si>
    <t>最终优惠价：</t>
    <rPh sb="0" eb="1">
      <t>zui zhong</t>
    </rPh>
    <rPh sb="2" eb="3">
      <t>you hui jia</t>
    </rPh>
    <phoneticPr fontId="2" type="noConversion"/>
  </si>
  <si>
    <t>国宝魅丽项目
实际结算单</t>
    <rPh sb="0" eb="6">
      <t>bao'jia'dan</t>
    </rPh>
    <rPh sb="7" eb="8">
      <t>shi ji jie suan dan</t>
    </rPh>
    <phoneticPr fontId="2" type="noConversion"/>
  </si>
  <si>
    <t>售卖摊位</t>
    <phoneticPr fontId="2" type="noConversion"/>
  </si>
  <si>
    <t>现场追加</t>
    <rPh sb="0" eb="1">
      <t>xian chang</t>
    </rPh>
    <rPh sb="2" eb="3">
      <t>zhui jia</t>
    </rPh>
    <phoneticPr fontId="2" type="noConversion"/>
  </si>
  <si>
    <t>装饰物</t>
    <rPh sb="0" eb="1">
      <t>zhuang shi wu</t>
    </rPh>
    <phoneticPr fontId="2" type="noConversion"/>
  </si>
  <si>
    <t>桃花</t>
    <rPh sb="0" eb="1">
      <t>tao hua</t>
    </rPh>
    <phoneticPr fontId="2" type="noConversion"/>
  </si>
  <si>
    <t>盆</t>
    <rPh sb="0" eb="1">
      <t>pen zi</t>
    </rPh>
    <phoneticPr fontId="2" type="noConversion"/>
  </si>
  <si>
    <t>柳树叶</t>
    <rPh sb="0" eb="1">
      <t>liu shu ye</t>
    </rPh>
    <phoneticPr fontId="2" type="noConversion"/>
  </si>
  <si>
    <t>运费+人工费</t>
    <rPh sb="0" eb="1">
      <t>yun fei</t>
    </rPh>
    <rPh sb="3" eb="4">
      <t>ren gong fei</t>
    </rPh>
    <phoneticPr fontId="2" type="noConversion"/>
  </si>
  <si>
    <t>摊位运输费</t>
    <rPh sb="0" eb="1">
      <t>tan wei</t>
    </rPh>
    <rPh sb="2" eb="3">
      <t>yun shu fei</t>
    </rPh>
    <phoneticPr fontId="2" type="noConversion"/>
  </si>
  <si>
    <t>摊位运送到物喜堂仓库的运费和人工费</t>
    <rPh sb="0" eb="1">
      <t>tan wei</t>
    </rPh>
    <rPh sb="2" eb="3">
      <t>yun song dao</t>
    </rPh>
    <rPh sb="5" eb="6">
      <t>wu xi tang</t>
    </rPh>
    <rPh sb="8" eb="9">
      <t>cang ku</t>
    </rPh>
    <rPh sb="10" eb="11">
      <t>de</t>
    </rPh>
    <rPh sb="11" eb="12">
      <t>yun fei</t>
    </rPh>
    <rPh sb="13" eb="14">
      <t>he</t>
    </rPh>
    <rPh sb="14" eb="15">
      <t>ren gon fei</t>
    </rPh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</si>
</sst>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;[Red]\-#,##0\ "/>
    <numFmt numFmtId="177" formatCode="&quot;¥&quot;#,##0"/>
  </numFmts>
  <fonts count="17" x14ac:knownFonts="1">
    <font>
      <sz val="12"/>
      <color theme="1"/>
      <name val="等线"/>
      <family val="2"/>
      <charset val="134"/>
      <scheme val="minor"/>
    </font>
    <font>
      <b/>
      <sz val="14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name val="微软雅黑"/>
      <family val="2"/>
      <charset val="134"/>
    </font>
    <font>
      <sz val="12"/>
      <name val="Times New Roman"/>
      <family val="1"/>
    </font>
    <font>
      <b/>
      <sz val="10"/>
      <color theme="1"/>
      <name val="微软雅黑"/>
      <family val="2"/>
      <charset val="134"/>
    </font>
    <font>
      <b/>
      <sz val="10"/>
      <color rgb="FFC00000"/>
      <name val="微软雅黑"/>
      <family val="2"/>
      <charset val="134"/>
    </font>
    <font>
      <b/>
      <sz val="11"/>
      <color rgb="FFC00000"/>
      <name val="微软雅黑"/>
      <family val="3"/>
      <charset val="134"/>
    </font>
    <font>
      <b/>
      <sz val="11"/>
      <color theme="1"/>
      <name val="微软雅黑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AFDD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8" fillId="0" borderId="0"/>
    <xf numFmtId="0" fontId="12" fillId="0" borderId="0"/>
    <xf numFmtId="0" fontId="8" fillId="0" borderId="0"/>
    <xf numFmtId="0" fontId="12" fillId="0" borderId="0"/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9" fillId="4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9" fontId="4" fillId="0" borderId="1" xfId="0" applyNumberFormat="1" applyFont="1" applyFill="1" applyBorder="1" applyAlignment="1" applyProtection="1">
      <alignment horizontal="left" vertical="center" wrapText="1"/>
      <protection locked="0"/>
    </xf>
    <xf numFmtId="9" fontId="4" fillId="0" borderId="1" xfId="1" applyNumberFormat="1" applyFont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5" borderId="1" xfId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177" fontId="15" fillId="7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 wrapText="1"/>
    </xf>
    <xf numFmtId="177" fontId="1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177" fontId="16" fillId="7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177" fontId="15" fillId="0" borderId="4" xfId="0" applyNumberFormat="1" applyFont="1" applyBorder="1" applyAlignment="1">
      <alignment horizontal="center" vertical="center"/>
    </xf>
    <xf numFmtId="0" fontId="14" fillId="5" borderId="2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center" vertical="center" wrapText="1"/>
    </xf>
  </cellXfs>
  <cellStyles count="5">
    <cellStyle name="0,0_x000a__x000a_NA_x000a__x000a_" xfId="3"/>
    <cellStyle name="0,0_x000d__x000d_NA_x000d__x000d_ 2" xfId="1"/>
    <cellStyle name="常规" xfId="0" builtinId="0"/>
    <cellStyle name="常规_AV FY07" xfId="2"/>
    <cellStyle name="样式 1" xfId="4"/>
  </cellStyles>
  <dxfs count="0"/>
  <tableStyles count="0" defaultTableStyle="TableStyleMedium2" defaultPivotStyle="PivotStyleLight16"/>
  <colors>
    <mruColors>
      <color rgb="FFFAFC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zoomScale="140" zoomScaleNormal="140" zoomScalePageLayoutView="14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J90" sqref="J90"/>
    </sheetView>
  </sheetViews>
  <sheetFormatPr baseColWidth="10" defaultColWidth="8.83203125" defaultRowHeight="17" x14ac:dyDescent="0.2"/>
  <cols>
    <col min="1" max="1" width="29.1640625" style="2" customWidth="1"/>
    <col min="2" max="2" width="62.1640625" style="2" bestFit="1" customWidth="1"/>
    <col min="3" max="3" width="5.33203125" style="2" bestFit="1" customWidth="1"/>
    <col min="4" max="4" width="4.5" style="2" bestFit="1" customWidth="1"/>
    <col min="5" max="7" width="6" style="1" customWidth="1"/>
    <col min="8" max="16384" width="8.83203125" style="1"/>
  </cols>
  <sheetData>
    <row r="1" spans="1:8" ht="47" customHeight="1" x14ac:dyDescent="0.2">
      <c r="A1" s="41" t="s">
        <v>184</v>
      </c>
      <c r="B1" s="34"/>
      <c r="C1" s="34"/>
      <c r="D1" s="34"/>
      <c r="E1" s="34"/>
      <c r="F1" s="34"/>
      <c r="G1" s="34"/>
      <c r="H1" s="34"/>
    </row>
    <row r="2" spans="1:8" ht="40" customHeight="1" x14ac:dyDescent="0.2">
      <c r="A2" s="37" t="s">
        <v>0</v>
      </c>
      <c r="B2" s="37"/>
      <c r="C2" s="37"/>
      <c r="D2" s="37"/>
      <c r="E2" s="37"/>
      <c r="F2" s="37"/>
      <c r="G2" s="37"/>
      <c r="H2" s="37"/>
    </row>
    <row r="3" spans="1:8" x14ac:dyDescent="0.2">
      <c r="A3" s="40" t="s">
        <v>180</v>
      </c>
      <c r="B3" s="40"/>
      <c r="C3" s="40"/>
      <c r="D3" s="40"/>
      <c r="E3" s="40"/>
      <c r="F3" s="40"/>
      <c r="G3" s="40"/>
      <c r="H3" s="40"/>
    </row>
    <row r="4" spans="1:8" x14ac:dyDescent="0.2">
      <c r="A4" s="40" t="s">
        <v>181</v>
      </c>
      <c r="B4" s="40"/>
      <c r="C4" s="40"/>
      <c r="D4" s="40"/>
      <c r="E4" s="40"/>
      <c r="F4" s="40"/>
      <c r="G4" s="40"/>
      <c r="H4" s="40"/>
    </row>
    <row r="5" spans="1:8" x14ac:dyDescent="0.2">
      <c r="A5" s="40" t="s">
        <v>182</v>
      </c>
      <c r="B5" s="40"/>
      <c r="C5" s="40"/>
      <c r="D5" s="40"/>
      <c r="E5" s="40"/>
      <c r="F5" s="40"/>
      <c r="G5" s="40"/>
      <c r="H5" s="40"/>
    </row>
    <row r="6" spans="1:8" x14ac:dyDescent="0.2">
      <c r="A6" s="10" t="s">
        <v>1</v>
      </c>
      <c r="B6" s="10" t="s">
        <v>2</v>
      </c>
      <c r="C6" s="10" t="s">
        <v>37</v>
      </c>
      <c r="D6" s="10" t="s">
        <v>6</v>
      </c>
      <c r="E6" s="10" t="s">
        <v>38</v>
      </c>
      <c r="F6" s="10" t="s">
        <v>39</v>
      </c>
      <c r="G6" s="10" t="s">
        <v>40</v>
      </c>
      <c r="H6" s="10" t="s">
        <v>41</v>
      </c>
    </row>
    <row r="7" spans="1:8" x14ac:dyDescent="0.2">
      <c r="A7" s="24" t="s">
        <v>82</v>
      </c>
      <c r="B7" s="24"/>
      <c r="C7" s="24"/>
      <c r="D7" s="24"/>
      <c r="E7" s="24"/>
      <c r="F7" s="24"/>
      <c r="G7" s="24"/>
      <c r="H7" s="24"/>
    </row>
    <row r="8" spans="1:8" x14ac:dyDescent="0.2">
      <c r="A8" s="25" t="s">
        <v>69</v>
      </c>
      <c r="B8" s="25"/>
      <c r="C8" s="25"/>
      <c r="D8" s="25"/>
      <c r="E8" s="25"/>
      <c r="F8" s="25"/>
      <c r="G8" s="25"/>
      <c r="H8" s="25"/>
    </row>
    <row r="9" spans="1:8" ht="18" customHeight="1" x14ac:dyDescent="0.2">
      <c r="A9" s="26" t="s">
        <v>49</v>
      </c>
      <c r="B9" s="16" t="s">
        <v>50</v>
      </c>
      <c r="C9" s="17">
        <v>560</v>
      </c>
      <c r="D9" s="17" t="s">
        <v>42</v>
      </c>
      <c r="E9" s="17">
        <v>1</v>
      </c>
      <c r="F9" s="17" t="s">
        <v>52</v>
      </c>
      <c r="G9" s="17">
        <v>30</v>
      </c>
      <c r="H9" s="17">
        <f>C9*E9*G9</f>
        <v>16800</v>
      </c>
    </row>
    <row r="10" spans="1:8" ht="18" customHeight="1" x14ac:dyDescent="0.2">
      <c r="A10" s="26" t="s">
        <v>51</v>
      </c>
      <c r="B10" s="16" t="s">
        <v>53</v>
      </c>
      <c r="C10" s="18">
        <v>230</v>
      </c>
      <c r="D10" s="18" t="s">
        <v>42</v>
      </c>
      <c r="E10" s="17">
        <v>1</v>
      </c>
      <c r="F10" s="17" t="s">
        <v>52</v>
      </c>
      <c r="G10" s="17">
        <v>60</v>
      </c>
      <c r="H10" s="17">
        <f t="shared" ref="H10:H26" si="0">C10*E10*G10</f>
        <v>13800</v>
      </c>
    </row>
    <row r="11" spans="1:8" ht="18" customHeight="1" x14ac:dyDescent="0.2">
      <c r="A11" s="26" t="s">
        <v>54</v>
      </c>
      <c r="B11" s="16" t="s">
        <v>78</v>
      </c>
      <c r="C11" s="17">
        <v>1</v>
      </c>
      <c r="D11" s="17" t="s">
        <v>43</v>
      </c>
      <c r="E11" s="17">
        <v>1</v>
      </c>
      <c r="F11" s="17" t="s">
        <v>52</v>
      </c>
      <c r="G11" s="17">
        <v>4000</v>
      </c>
      <c r="H11" s="17">
        <f t="shared" si="0"/>
        <v>4000</v>
      </c>
    </row>
    <row r="12" spans="1:8" ht="18" customHeight="1" x14ac:dyDescent="0.2">
      <c r="A12" s="26" t="s">
        <v>55</v>
      </c>
      <c r="B12" s="16" t="s">
        <v>56</v>
      </c>
      <c r="C12" s="17">
        <v>11.2</v>
      </c>
      <c r="D12" s="17" t="s">
        <v>42</v>
      </c>
      <c r="E12" s="17">
        <v>1</v>
      </c>
      <c r="F12" s="17" t="s">
        <v>52</v>
      </c>
      <c r="G12" s="17">
        <v>280</v>
      </c>
      <c r="H12" s="17">
        <f t="shared" si="0"/>
        <v>3136</v>
      </c>
    </row>
    <row r="13" spans="1:8" ht="18" customHeight="1" x14ac:dyDescent="0.2">
      <c r="A13" s="26" t="s">
        <v>57</v>
      </c>
      <c r="B13" s="16" t="s">
        <v>174</v>
      </c>
      <c r="C13" s="18">
        <v>4</v>
      </c>
      <c r="D13" s="18" t="s">
        <v>44</v>
      </c>
      <c r="E13" s="17">
        <v>1</v>
      </c>
      <c r="F13" s="17" t="s">
        <v>52</v>
      </c>
      <c r="G13" s="17">
        <v>18000</v>
      </c>
      <c r="H13" s="17">
        <f t="shared" si="0"/>
        <v>72000</v>
      </c>
    </row>
    <row r="14" spans="1:8" ht="18" customHeight="1" x14ac:dyDescent="0.2">
      <c r="A14" s="26" t="s">
        <v>185</v>
      </c>
      <c r="B14" s="16" t="s">
        <v>80</v>
      </c>
      <c r="C14" s="18">
        <v>3</v>
      </c>
      <c r="D14" s="18" t="s">
        <v>44</v>
      </c>
      <c r="E14" s="17">
        <v>1</v>
      </c>
      <c r="F14" s="17" t="s">
        <v>52</v>
      </c>
      <c r="G14" s="17">
        <v>2600</v>
      </c>
      <c r="H14" s="17">
        <f t="shared" si="0"/>
        <v>7800</v>
      </c>
    </row>
    <row r="15" spans="1:8" ht="18" customHeight="1" x14ac:dyDescent="0.2">
      <c r="A15" s="15" t="s">
        <v>58</v>
      </c>
      <c r="B15" s="16" t="s">
        <v>59</v>
      </c>
      <c r="C15" s="18">
        <v>52</v>
      </c>
      <c r="D15" s="17" t="s">
        <v>44</v>
      </c>
      <c r="E15" s="17">
        <v>1</v>
      </c>
      <c r="F15" s="17" t="s">
        <v>52</v>
      </c>
      <c r="G15" s="17">
        <v>130</v>
      </c>
      <c r="H15" s="17">
        <f t="shared" si="0"/>
        <v>6760</v>
      </c>
    </row>
    <row r="16" spans="1:8" x14ac:dyDescent="0.2">
      <c r="A16" s="15" t="s">
        <v>60</v>
      </c>
      <c r="B16" s="19" t="s">
        <v>61</v>
      </c>
      <c r="C16" s="20">
        <v>6</v>
      </c>
      <c r="D16" s="20" t="s">
        <v>45</v>
      </c>
      <c r="E16" s="17">
        <v>1</v>
      </c>
      <c r="F16" s="17" t="s">
        <v>52</v>
      </c>
      <c r="G16" s="17">
        <v>220</v>
      </c>
      <c r="H16" s="17">
        <f t="shared" si="0"/>
        <v>1320</v>
      </c>
    </row>
    <row r="17" spans="1:8" ht="18" customHeight="1" x14ac:dyDescent="0.2">
      <c r="A17" s="26" t="s">
        <v>62</v>
      </c>
      <c r="B17" s="16" t="s">
        <v>79</v>
      </c>
      <c r="C17" s="18">
        <v>2</v>
      </c>
      <c r="D17" s="18" t="s">
        <v>46</v>
      </c>
      <c r="E17" s="17">
        <v>1</v>
      </c>
      <c r="F17" s="17" t="s">
        <v>52</v>
      </c>
      <c r="G17" s="17">
        <v>1800</v>
      </c>
      <c r="H17" s="17">
        <f t="shared" si="0"/>
        <v>3600</v>
      </c>
    </row>
    <row r="18" spans="1:8" ht="18" customHeight="1" x14ac:dyDescent="0.2">
      <c r="A18" s="26" t="s">
        <v>63</v>
      </c>
      <c r="B18" s="16" t="s">
        <v>147</v>
      </c>
      <c r="C18" s="18">
        <v>88</v>
      </c>
      <c r="D18" s="18" t="s">
        <v>42</v>
      </c>
      <c r="E18" s="17">
        <v>1</v>
      </c>
      <c r="F18" s="17" t="s">
        <v>52</v>
      </c>
      <c r="G18" s="17">
        <v>280</v>
      </c>
      <c r="H18" s="17">
        <f t="shared" si="0"/>
        <v>24640</v>
      </c>
    </row>
    <row r="19" spans="1:8" ht="18" customHeight="1" x14ac:dyDescent="0.2">
      <c r="A19" s="26" t="s">
        <v>63</v>
      </c>
      <c r="B19" s="21" t="s">
        <v>148</v>
      </c>
      <c r="C19" s="18">
        <v>88</v>
      </c>
      <c r="D19" s="18" t="s">
        <v>42</v>
      </c>
      <c r="E19" s="17">
        <v>1</v>
      </c>
      <c r="F19" s="17" t="s">
        <v>52</v>
      </c>
      <c r="G19" s="17">
        <v>280</v>
      </c>
      <c r="H19" s="17">
        <f t="shared" si="0"/>
        <v>24640</v>
      </c>
    </row>
    <row r="20" spans="1:8" ht="27" customHeight="1" x14ac:dyDescent="0.2">
      <c r="A20" s="26" t="s">
        <v>64</v>
      </c>
      <c r="B20" s="21" t="s">
        <v>65</v>
      </c>
      <c r="C20" s="18">
        <v>40</v>
      </c>
      <c r="D20" s="18" t="s">
        <v>42</v>
      </c>
      <c r="E20" s="17">
        <v>1</v>
      </c>
      <c r="F20" s="17" t="s">
        <v>52</v>
      </c>
      <c r="G20" s="17">
        <v>60</v>
      </c>
      <c r="H20" s="17">
        <f t="shared" si="0"/>
        <v>2400</v>
      </c>
    </row>
    <row r="21" spans="1:8" ht="18" customHeight="1" x14ac:dyDescent="0.2">
      <c r="A21" s="26" t="s">
        <v>47</v>
      </c>
      <c r="B21" s="8" t="s">
        <v>66</v>
      </c>
      <c r="C21" s="6">
        <v>80</v>
      </c>
      <c r="D21" s="6" t="s">
        <v>11</v>
      </c>
      <c r="E21" s="17">
        <v>1</v>
      </c>
      <c r="F21" s="17" t="s">
        <v>52</v>
      </c>
      <c r="G21" s="17">
        <v>60</v>
      </c>
      <c r="H21" s="17">
        <f t="shared" si="0"/>
        <v>4800</v>
      </c>
    </row>
    <row r="22" spans="1:8" ht="18" customHeight="1" x14ac:dyDescent="0.2">
      <c r="A22" s="26" t="s">
        <v>48</v>
      </c>
      <c r="B22" s="8" t="s">
        <v>149</v>
      </c>
      <c r="C22" s="6">
        <v>80</v>
      </c>
      <c r="D22" s="6" t="s">
        <v>67</v>
      </c>
      <c r="E22" s="17">
        <v>1</v>
      </c>
      <c r="F22" s="17" t="s">
        <v>52</v>
      </c>
      <c r="G22" s="17">
        <v>20</v>
      </c>
      <c r="H22" s="17">
        <f t="shared" si="0"/>
        <v>1600</v>
      </c>
    </row>
    <row r="23" spans="1:8" ht="18" customHeight="1" x14ac:dyDescent="0.2">
      <c r="A23" s="25" t="s">
        <v>68</v>
      </c>
      <c r="B23" s="25"/>
      <c r="C23" s="25"/>
      <c r="D23" s="25"/>
      <c r="E23" s="25"/>
      <c r="F23" s="25"/>
      <c r="G23" s="25"/>
      <c r="H23" s="25"/>
    </row>
    <row r="24" spans="1:8" ht="18" customHeight="1" x14ac:dyDescent="0.2">
      <c r="A24" s="26" t="s">
        <v>71</v>
      </c>
      <c r="B24" s="21" t="s">
        <v>81</v>
      </c>
      <c r="C24" s="18">
        <v>20</v>
      </c>
      <c r="D24" s="18" t="s">
        <v>73</v>
      </c>
      <c r="E24" s="17">
        <v>3</v>
      </c>
      <c r="F24" s="17" t="s">
        <v>75</v>
      </c>
      <c r="G24" s="17">
        <v>350</v>
      </c>
      <c r="H24" s="17">
        <f t="shared" si="0"/>
        <v>21000</v>
      </c>
    </row>
    <row r="25" spans="1:8" ht="18" customHeight="1" x14ac:dyDescent="0.2">
      <c r="A25" s="26" t="s">
        <v>72</v>
      </c>
      <c r="B25" s="21" t="s">
        <v>76</v>
      </c>
      <c r="C25" s="18">
        <v>2</v>
      </c>
      <c r="D25" s="18" t="s">
        <v>74</v>
      </c>
      <c r="E25" s="17">
        <v>3</v>
      </c>
      <c r="F25" s="17" t="s">
        <v>75</v>
      </c>
      <c r="G25" s="17">
        <v>260</v>
      </c>
      <c r="H25" s="17">
        <f t="shared" si="0"/>
        <v>1560</v>
      </c>
    </row>
    <row r="26" spans="1:8" ht="18" customHeight="1" x14ac:dyDescent="0.2">
      <c r="A26" s="26" t="s">
        <v>70</v>
      </c>
      <c r="B26" s="21" t="s">
        <v>175</v>
      </c>
      <c r="C26" s="18">
        <v>2</v>
      </c>
      <c r="D26" s="18" t="s">
        <v>77</v>
      </c>
      <c r="E26" s="17">
        <v>2</v>
      </c>
      <c r="F26" s="17" t="s">
        <v>52</v>
      </c>
      <c r="G26" s="17">
        <v>2600</v>
      </c>
      <c r="H26" s="17">
        <f t="shared" si="0"/>
        <v>10400</v>
      </c>
    </row>
    <row r="27" spans="1:8" ht="18" customHeight="1" x14ac:dyDescent="0.2">
      <c r="A27" s="35" t="s">
        <v>152</v>
      </c>
      <c r="B27" s="35"/>
      <c r="C27" s="36">
        <f>SUM(H9:H26)</f>
        <v>220256</v>
      </c>
      <c r="D27" s="36"/>
      <c r="E27" s="36"/>
      <c r="F27" s="36"/>
      <c r="G27" s="36"/>
      <c r="H27" s="36"/>
    </row>
    <row r="28" spans="1:8" x14ac:dyDescent="0.2">
      <c r="A28" s="24" t="s">
        <v>83</v>
      </c>
      <c r="B28" s="24"/>
      <c r="C28" s="24"/>
      <c r="D28" s="24"/>
      <c r="E28" s="24"/>
      <c r="F28" s="24"/>
      <c r="G28" s="24"/>
      <c r="H28" s="24"/>
    </row>
    <row r="29" spans="1:8" x14ac:dyDescent="0.2">
      <c r="A29" s="25" t="s">
        <v>3</v>
      </c>
      <c r="B29" s="25"/>
      <c r="C29" s="25"/>
      <c r="D29" s="25"/>
      <c r="E29" s="25"/>
      <c r="F29" s="25"/>
      <c r="G29" s="25"/>
      <c r="H29" s="25"/>
    </row>
    <row r="30" spans="1:8" ht="18" customHeight="1" x14ac:dyDescent="0.2">
      <c r="A30" s="26" t="s">
        <v>85</v>
      </c>
      <c r="B30" s="21" t="s">
        <v>96</v>
      </c>
      <c r="C30" s="18">
        <v>21</v>
      </c>
      <c r="D30" s="7" t="s">
        <v>7</v>
      </c>
      <c r="E30" s="17">
        <v>1</v>
      </c>
      <c r="F30" s="17" t="s">
        <v>75</v>
      </c>
      <c r="G30" s="17">
        <v>600</v>
      </c>
      <c r="H30" s="17">
        <f>C30*E30*G30</f>
        <v>12600</v>
      </c>
    </row>
    <row r="31" spans="1:8" x14ac:dyDescent="0.2">
      <c r="A31" s="26" t="s">
        <v>86</v>
      </c>
      <c r="B31" s="21" t="s">
        <v>97</v>
      </c>
      <c r="C31" s="18">
        <v>1</v>
      </c>
      <c r="D31" s="7" t="s">
        <v>10</v>
      </c>
      <c r="E31" s="17">
        <v>1</v>
      </c>
      <c r="F31" s="17" t="s">
        <v>75</v>
      </c>
      <c r="G31" s="17">
        <v>600</v>
      </c>
      <c r="H31" s="17">
        <f t="shared" ref="H31:H32" si="1">C31*E31*G31</f>
        <v>600</v>
      </c>
    </row>
    <row r="32" spans="1:8" x14ac:dyDescent="0.2">
      <c r="A32" s="26" t="s">
        <v>84</v>
      </c>
      <c r="B32" s="21" t="s">
        <v>98</v>
      </c>
      <c r="C32" s="18">
        <v>1</v>
      </c>
      <c r="D32" s="7" t="s">
        <v>10</v>
      </c>
      <c r="E32" s="17">
        <v>1</v>
      </c>
      <c r="F32" s="17" t="s">
        <v>52</v>
      </c>
      <c r="G32" s="17">
        <v>300</v>
      </c>
      <c r="H32" s="17">
        <f t="shared" si="1"/>
        <v>300</v>
      </c>
    </row>
    <row r="33" spans="1:8" x14ac:dyDescent="0.2">
      <c r="A33" s="26" t="s">
        <v>87</v>
      </c>
      <c r="B33" s="21" t="s">
        <v>99</v>
      </c>
      <c r="C33" s="18">
        <v>1</v>
      </c>
      <c r="D33" s="7" t="s">
        <v>10</v>
      </c>
      <c r="E33" s="17">
        <v>1</v>
      </c>
      <c r="F33" s="17" t="s">
        <v>52</v>
      </c>
      <c r="G33" s="17">
        <v>600</v>
      </c>
      <c r="H33" s="17">
        <f t="shared" ref="H33:H55" si="2">C33*E33*G33</f>
        <v>600</v>
      </c>
    </row>
    <row r="34" spans="1:8" x14ac:dyDescent="0.2">
      <c r="A34" s="26" t="s">
        <v>88</v>
      </c>
      <c r="B34" s="21" t="s">
        <v>100</v>
      </c>
      <c r="C34" s="18">
        <v>1</v>
      </c>
      <c r="D34" s="7" t="s">
        <v>10</v>
      </c>
      <c r="E34" s="17">
        <v>1</v>
      </c>
      <c r="F34" s="17" t="s">
        <v>52</v>
      </c>
      <c r="G34" s="17">
        <v>1500</v>
      </c>
      <c r="H34" s="17">
        <f t="shared" si="2"/>
        <v>1500</v>
      </c>
    </row>
    <row r="35" spans="1:8" x14ac:dyDescent="0.2">
      <c r="A35" s="26" t="s">
        <v>89</v>
      </c>
      <c r="B35" s="21" t="s">
        <v>101</v>
      </c>
      <c r="C35" s="18">
        <v>1</v>
      </c>
      <c r="D35" s="7" t="s">
        <v>10</v>
      </c>
      <c r="E35" s="17">
        <v>1</v>
      </c>
      <c r="F35" s="17" t="s">
        <v>52</v>
      </c>
      <c r="G35" s="17">
        <v>400</v>
      </c>
      <c r="H35" s="17">
        <f t="shared" si="2"/>
        <v>400</v>
      </c>
    </row>
    <row r="36" spans="1:8" x14ac:dyDescent="0.2">
      <c r="A36" s="26" t="s">
        <v>90</v>
      </c>
      <c r="B36" s="21" t="s">
        <v>102</v>
      </c>
      <c r="C36" s="18">
        <v>2</v>
      </c>
      <c r="D36" s="7" t="s">
        <v>10</v>
      </c>
      <c r="E36" s="17">
        <v>1</v>
      </c>
      <c r="F36" s="17" t="s">
        <v>52</v>
      </c>
      <c r="G36" s="17">
        <v>300</v>
      </c>
      <c r="H36" s="17">
        <f t="shared" si="2"/>
        <v>600</v>
      </c>
    </row>
    <row r="37" spans="1:8" x14ac:dyDescent="0.2">
      <c r="A37" s="26" t="s">
        <v>92</v>
      </c>
      <c r="B37" s="21" t="s">
        <v>103</v>
      </c>
      <c r="C37" s="18">
        <v>1</v>
      </c>
      <c r="D37" s="7" t="s">
        <v>10</v>
      </c>
      <c r="E37" s="17">
        <v>1</v>
      </c>
      <c r="F37" s="17" t="s">
        <v>52</v>
      </c>
      <c r="G37" s="17">
        <v>200</v>
      </c>
      <c r="H37" s="17">
        <f t="shared" si="2"/>
        <v>200</v>
      </c>
    </row>
    <row r="38" spans="1:8" x14ac:dyDescent="0.2">
      <c r="A38" s="26" t="s">
        <v>93</v>
      </c>
      <c r="B38" s="21" t="s">
        <v>104</v>
      </c>
      <c r="C38" s="18">
        <v>1</v>
      </c>
      <c r="D38" s="7" t="s">
        <v>10</v>
      </c>
      <c r="E38" s="17">
        <v>1</v>
      </c>
      <c r="F38" s="17" t="s">
        <v>52</v>
      </c>
      <c r="G38" s="17">
        <v>500</v>
      </c>
      <c r="H38" s="17">
        <f t="shared" si="2"/>
        <v>500</v>
      </c>
    </row>
    <row r="39" spans="1:8" x14ac:dyDescent="0.2">
      <c r="A39" s="26" t="s">
        <v>94</v>
      </c>
      <c r="B39" s="21" t="s">
        <v>105</v>
      </c>
      <c r="C39" s="18">
        <v>1</v>
      </c>
      <c r="D39" s="7" t="s">
        <v>10</v>
      </c>
      <c r="E39" s="17">
        <v>1</v>
      </c>
      <c r="F39" s="17" t="s">
        <v>52</v>
      </c>
      <c r="G39" s="17">
        <v>500</v>
      </c>
      <c r="H39" s="17">
        <f t="shared" si="2"/>
        <v>500</v>
      </c>
    </row>
    <row r="40" spans="1:8" x14ac:dyDescent="0.2">
      <c r="A40" s="27" t="s">
        <v>106</v>
      </c>
      <c r="B40" s="12" t="s">
        <v>107</v>
      </c>
      <c r="C40" s="17">
        <v>8</v>
      </c>
      <c r="D40" s="7" t="s">
        <v>10</v>
      </c>
      <c r="E40" s="17">
        <v>1</v>
      </c>
      <c r="F40" s="17" t="s">
        <v>52</v>
      </c>
      <c r="G40" s="17">
        <v>800</v>
      </c>
      <c r="H40" s="17">
        <f>C40*E40*G40</f>
        <v>6400</v>
      </c>
    </row>
    <row r="41" spans="1:8" x14ac:dyDescent="0.2">
      <c r="A41" s="27" t="s">
        <v>108</v>
      </c>
      <c r="B41" s="12" t="s">
        <v>109</v>
      </c>
      <c r="C41" s="17">
        <v>4</v>
      </c>
      <c r="D41" s="7" t="s">
        <v>10</v>
      </c>
      <c r="E41" s="17">
        <v>1</v>
      </c>
      <c r="F41" s="17" t="s">
        <v>52</v>
      </c>
      <c r="G41" s="17">
        <v>800</v>
      </c>
      <c r="H41" s="17">
        <f t="shared" si="2"/>
        <v>3200</v>
      </c>
    </row>
    <row r="42" spans="1:8" x14ac:dyDescent="0.2">
      <c r="A42" s="27" t="s">
        <v>110</v>
      </c>
      <c r="B42" s="12" t="s">
        <v>111</v>
      </c>
      <c r="C42" s="17">
        <v>2</v>
      </c>
      <c r="D42" s="7" t="s">
        <v>9</v>
      </c>
      <c r="E42" s="17">
        <v>1</v>
      </c>
      <c r="F42" s="17" t="s">
        <v>52</v>
      </c>
      <c r="G42" s="17">
        <v>600</v>
      </c>
      <c r="H42" s="17">
        <f t="shared" si="2"/>
        <v>1200</v>
      </c>
    </row>
    <row r="43" spans="1:8" x14ac:dyDescent="0.2">
      <c r="A43" s="27" t="s">
        <v>112</v>
      </c>
      <c r="B43" s="12" t="s">
        <v>113</v>
      </c>
      <c r="C43" s="17">
        <v>5</v>
      </c>
      <c r="D43" s="7" t="s">
        <v>8</v>
      </c>
      <c r="E43" s="17">
        <v>1</v>
      </c>
      <c r="F43" s="17" t="s">
        <v>52</v>
      </c>
      <c r="G43" s="17">
        <v>600</v>
      </c>
      <c r="H43" s="17">
        <f t="shared" si="2"/>
        <v>3000</v>
      </c>
    </row>
    <row r="44" spans="1:8" x14ac:dyDescent="0.2">
      <c r="A44" s="27" t="s">
        <v>114</v>
      </c>
      <c r="B44" s="3" t="s">
        <v>115</v>
      </c>
      <c r="C44" s="17">
        <v>1</v>
      </c>
      <c r="D44" s="4" t="s">
        <v>10</v>
      </c>
      <c r="E44" s="17">
        <v>1</v>
      </c>
      <c r="F44" s="17" t="s">
        <v>52</v>
      </c>
      <c r="G44" s="17">
        <v>1400</v>
      </c>
      <c r="H44" s="17">
        <f t="shared" si="2"/>
        <v>1400</v>
      </c>
    </row>
    <row r="45" spans="1:8" x14ac:dyDescent="0.2">
      <c r="A45" s="28" t="s">
        <v>116</v>
      </c>
      <c r="B45" s="3" t="s">
        <v>117</v>
      </c>
      <c r="C45" s="17">
        <v>3</v>
      </c>
      <c r="D45" s="4" t="s">
        <v>10</v>
      </c>
      <c r="E45" s="17">
        <v>1</v>
      </c>
      <c r="F45" s="17" t="s">
        <v>52</v>
      </c>
      <c r="G45" s="17">
        <v>200</v>
      </c>
      <c r="H45" s="17">
        <f t="shared" si="2"/>
        <v>600</v>
      </c>
    </row>
    <row r="46" spans="1:8" x14ac:dyDescent="0.2">
      <c r="A46" s="29" t="s">
        <v>118</v>
      </c>
      <c r="B46" s="3" t="s">
        <v>119</v>
      </c>
      <c r="C46" s="17">
        <v>2</v>
      </c>
      <c r="D46" s="6" t="s">
        <v>10</v>
      </c>
      <c r="E46" s="17">
        <v>1</v>
      </c>
      <c r="F46" s="17" t="s">
        <v>52</v>
      </c>
      <c r="G46" s="17">
        <v>200</v>
      </c>
      <c r="H46" s="17">
        <f t="shared" si="2"/>
        <v>400</v>
      </c>
    </row>
    <row r="47" spans="1:8" x14ac:dyDescent="0.2">
      <c r="A47" s="28" t="s">
        <v>120</v>
      </c>
      <c r="B47" s="9" t="s">
        <v>121</v>
      </c>
      <c r="C47" s="17">
        <v>1</v>
      </c>
      <c r="D47" s="4" t="s">
        <v>10</v>
      </c>
      <c r="E47" s="17">
        <v>1</v>
      </c>
      <c r="F47" s="17" t="s">
        <v>52</v>
      </c>
      <c r="G47" s="17">
        <v>300</v>
      </c>
      <c r="H47" s="17">
        <f t="shared" si="2"/>
        <v>300</v>
      </c>
    </row>
    <row r="48" spans="1:8" x14ac:dyDescent="0.2">
      <c r="A48" s="29" t="s">
        <v>122</v>
      </c>
      <c r="B48" s="16" t="s">
        <v>91</v>
      </c>
      <c r="C48" s="17">
        <v>1</v>
      </c>
      <c r="D48" s="6" t="s">
        <v>10</v>
      </c>
      <c r="E48" s="17">
        <v>1</v>
      </c>
      <c r="F48" s="17" t="s">
        <v>52</v>
      </c>
      <c r="G48" s="17">
        <v>300</v>
      </c>
      <c r="H48" s="17">
        <f t="shared" si="2"/>
        <v>300</v>
      </c>
    </row>
    <row r="49" spans="1:8" x14ac:dyDescent="0.2">
      <c r="A49" s="15" t="s">
        <v>123</v>
      </c>
      <c r="B49" s="9" t="s">
        <v>124</v>
      </c>
      <c r="C49" s="4">
        <v>10</v>
      </c>
      <c r="D49" s="6" t="s">
        <v>10</v>
      </c>
      <c r="E49" s="17">
        <v>1</v>
      </c>
      <c r="F49" s="17" t="s">
        <v>52</v>
      </c>
      <c r="G49" s="17">
        <v>30</v>
      </c>
      <c r="H49" s="17">
        <f t="shared" si="2"/>
        <v>300</v>
      </c>
    </row>
    <row r="50" spans="1:8" x14ac:dyDescent="0.2">
      <c r="A50" s="4" t="s">
        <v>125</v>
      </c>
      <c r="B50" s="9" t="s">
        <v>126</v>
      </c>
      <c r="C50" s="4">
        <v>16</v>
      </c>
      <c r="D50" s="4" t="s">
        <v>11</v>
      </c>
      <c r="E50" s="17">
        <v>1</v>
      </c>
      <c r="F50" s="17" t="s">
        <v>52</v>
      </c>
      <c r="G50" s="17">
        <v>200</v>
      </c>
      <c r="H50" s="17">
        <f t="shared" si="2"/>
        <v>3200</v>
      </c>
    </row>
    <row r="51" spans="1:8" x14ac:dyDescent="0.2">
      <c r="A51" s="4" t="s">
        <v>127</v>
      </c>
      <c r="B51" s="9" t="s">
        <v>128</v>
      </c>
      <c r="C51" s="4">
        <v>1</v>
      </c>
      <c r="D51" s="4" t="s">
        <v>11</v>
      </c>
      <c r="E51" s="17">
        <v>1</v>
      </c>
      <c r="F51" s="17" t="s">
        <v>52</v>
      </c>
      <c r="G51" s="17">
        <v>600</v>
      </c>
      <c r="H51" s="17">
        <f t="shared" si="2"/>
        <v>600</v>
      </c>
    </row>
    <row r="52" spans="1:8" x14ac:dyDescent="0.2">
      <c r="A52" s="4" t="s">
        <v>129</v>
      </c>
      <c r="B52" s="9" t="s">
        <v>130</v>
      </c>
      <c r="C52" s="4">
        <v>1</v>
      </c>
      <c r="D52" s="4" t="s">
        <v>9</v>
      </c>
      <c r="E52" s="17">
        <v>1</v>
      </c>
      <c r="F52" s="17" t="s">
        <v>52</v>
      </c>
      <c r="G52" s="17">
        <v>300</v>
      </c>
      <c r="H52" s="17">
        <f t="shared" si="2"/>
        <v>300</v>
      </c>
    </row>
    <row r="53" spans="1:8" x14ac:dyDescent="0.2">
      <c r="A53" s="4" t="s">
        <v>131</v>
      </c>
      <c r="B53" s="9" t="s">
        <v>132</v>
      </c>
      <c r="C53" s="4">
        <v>4</v>
      </c>
      <c r="D53" s="4" t="s">
        <v>9</v>
      </c>
      <c r="E53" s="17">
        <v>1</v>
      </c>
      <c r="F53" s="17" t="s">
        <v>52</v>
      </c>
      <c r="G53" s="17">
        <v>300</v>
      </c>
      <c r="H53" s="17">
        <f t="shared" si="2"/>
        <v>1200</v>
      </c>
    </row>
    <row r="54" spans="1:8" x14ac:dyDescent="0.2">
      <c r="A54" s="4" t="s">
        <v>133</v>
      </c>
      <c r="B54" s="9" t="s">
        <v>134</v>
      </c>
      <c r="C54" s="4">
        <v>1</v>
      </c>
      <c r="D54" s="4" t="s">
        <v>8</v>
      </c>
      <c r="E54" s="17">
        <v>1</v>
      </c>
      <c r="F54" s="17" t="s">
        <v>52</v>
      </c>
      <c r="G54" s="17">
        <v>500</v>
      </c>
      <c r="H54" s="17">
        <f t="shared" si="2"/>
        <v>500</v>
      </c>
    </row>
    <row r="55" spans="1:8" x14ac:dyDescent="0.2">
      <c r="A55" s="4" t="s">
        <v>95</v>
      </c>
      <c r="B55" s="9"/>
      <c r="C55" s="4">
        <v>1</v>
      </c>
      <c r="D55" s="4" t="s">
        <v>11</v>
      </c>
      <c r="E55" s="17">
        <v>1</v>
      </c>
      <c r="F55" s="17" t="s">
        <v>52</v>
      </c>
      <c r="G55" s="17">
        <v>0</v>
      </c>
      <c r="H55" s="17">
        <f t="shared" si="2"/>
        <v>0</v>
      </c>
    </row>
    <row r="56" spans="1:8" ht="18" customHeight="1" x14ac:dyDescent="0.2">
      <c r="A56" s="25" t="s">
        <v>68</v>
      </c>
      <c r="B56" s="25"/>
      <c r="C56" s="25"/>
      <c r="D56" s="25"/>
      <c r="E56" s="25"/>
      <c r="F56" s="25"/>
      <c r="G56" s="25"/>
      <c r="H56" s="25"/>
    </row>
    <row r="57" spans="1:8" x14ac:dyDescent="0.2">
      <c r="A57" s="29" t="s">
        <v>135</v>
      </c>
      <c r="B57" s="22" t="s">
        <v>136</v>
      </c>
      <c r="C57" s="18">
        <v>1</v>
      </c>
      <c r="D57" s="6" t="s">
        <v>173</v>
      </c>
      <c r="E57" s="17">
        <v>3</v>
      </c>
      <c r="F57" s="17" t="s">
        <v>75</v>
      </c>
      <c r="G57" s="17">
        <v>700</v>
      </c>
      <c r="H57" s="17">
        <f t="shared" ref="H57:H61" si="3">C57*E57*G57</f>
        <v>2100</v>
      </c>
    </row>
    <row r="58" spans="1:8" x14ac:dyDescent="0.2">
      <c r="A58" s="29" t="s">
        <v>137</v>
      </c>
      <c r="B58" s="22" t="s">
        <v>138</v>
      </c>
      <c r="C58" s="18">
        <v>1</v>
      </c>
      <c r="D58" s="6" t="s">
        <v>173</v>
      </c>
      <c r="E58" s="17">
        <v>3</v>
      </c>
      <c r="F58" s="17" t="s">
        <v>75</v>
      </c>
      <c r="G58" s="17">
        <v>700</v>
      </c>
      <c r="H58" s="17">
        <f t="shared" si="3"/>
        <v>2100</v>
      </c>
    </row>
    <row r="59" spans="1:8" x14ac:dyDescent="0.2">
      <c r="A59" s="15" t="s">
        <v>139</v>
      </c>
      <c r="B59" s="22" t="s">
        <v>140</v>
      </c>
      <c r="C59" s="4">
        <v>1</v>
      </c>
      <c r="D59" s="6" t="s">
        <v>173</v>
      </c>
      <c r="E59" s="17">
        <v>3</v>
      </c>
      <c r="F59" s="17" t="s">
        <v>75</v>
      </c>
      <c r="G59" s="17">
        <v>700</v>
      </c>
      <c r="H59" s="17">
        <f t="shared" si="3"/>
        <v>2100</v>
      </c>
    </row>
    <row r="60" spans="1:8" x14ac:dyDescent="0.2">
      <c r="A60" s="15" t="s">
        <v>141</v>
      </c>
      <c r="B60" s="23" t="s">
        <v>142</v>
      </c>
      <c r="C60" s="4">
        <v>5</v>
      </c>
      <c r="D60" s="6" t="s">
        <v>173</v>
      </c>
      <c r="E60" s="17">
        <v>3</v>
      </c>
      <c r="F60" s="17" t="s">
        <v>75</v>
      </c>
      <c r="G60" s="17">
        <v>350</v>
      </c>
      <c r="H60" s="17">
        <f t="shared" si="3"/>
        <v>5250</v>
      </c>
    </row>
    <row r="61" spans="1:8" x14ac:dyDescent="0.2">
      <c r="A61" s="15" t="s">
        <v>143</v>
      </c>
      <c r="B61" s="14" t="s">
        <v>144</v>
      </c>
      <c r="C61" s="18">
        <v>1</v>
      </c>
      <c r="D61" s="6" t="s">
        <v>77</v>
      </c>
      <c r="E61" s="17">
        <v>2</v>
      </c>
      <c r="F61" s="17" t="s">
        <v>52</v>
      </c>
      <c r="G61" s="17">
        <v>1000</v>
      </c>
      <c r="H61" s="17">
        <f t="shared" si="3"/>
        <v>2000</v>
      </c>
    </row>
    <row r="62" spans="1:8" ht="18" customHeight="1" x14ac:dyDescent="0.2">
      <c r="A62" s="35" t="s">
        <v>152</v>
      </c>
      <c r="B62" s="35"/>
      <c r="C62" s="36">
        <f>SUM(H30:H61)</f>
        <v>54250</v>
      </c>
      <c r="D62" s="36"/>
      <c r="E62" s="36"/>
      <c r="F62" s="36"/>
      <c r="G62" s="36"/>
      <c r="H62" s="36"/>
    </row>
    <row r="63" spans="1:8" ht="18" customHeight="1" x14ac:dyDescent="0.2">
      <c r="A63" s="24" t="s">
        <v>145</v>
      </c>
      <c r="B63" s="24"/>
      <c r="C63" s="24"/>
      <c r="D63" s="24"/>
      <c r="E63" s="24"/>
      <c r="F63" s="24"/>
      <c r="G63" s="24"/>
      <c r="H63" s="24"/>
    </row>
    <row r="64" spans="1:8" ht="18" customHeight="1" x14ac:dyDescent="0.2">
      <c r="A64" s="11" t="s">
        <v>168</v>
      </c>
      <c r="B64" s="13" t="s">
        <v>171</v>
      </c>
      <c r="C64" s="11">
        <v>1</v>
      </c>
      <c r="D64" s="11" t="s">
        <v>170</v>
      </c>
      <c r="E64" s="17">
        <v>1</v>
      </c>
      <c r="F64" s="17" t="s">
        <v>52</v>
      </c>
      <c r="G64" s="17">
        <v>6000</v>
      </c>
      <c r="H64" s="17">
        <v>0</v>
      </c>
    </row>
    <row r="65" spans="1:8" ht="18" customHeight="1" x14ac:dyDescent="0.2">
      <c r="A65" s="11" t="s">
        <v>169</v>
      </c>
      <c r="B65" s="13" t="s">
        <v>172</v>
      </c>
      <c r="C65" s="11">
        <v>1</v>
      </c>
      <c r="D65" s="11" t="s">
        <v>170</v>
      </c>
      <c r="E65" s="17">
        <v>1</v>
      </c>
      <c r="F65" s="17" t="s">
        <v>52</v>
      </c>
      <c r="G65" s="17">
        <v>12000</v>
      </c>
      <c r="H65" s="17">
        <v>0</v>
      </c>
    </row>
    <row r="66" spans="1:8" ht="18" customHeight="1" x14ac:dyDescent="0.2">
      <c r="A66" s="11" t="s">
        <v>12</v>
      </c>
      <c r="B66" s="13" t="s">
        <v>13</v>
      </c>
      <c r="C66" s="11">
        <v>1</v>
      </c>
      <c r="D66" s="11" t="s">
        <v>8</v>
      </c>
      <c r="E66" s="17">
        <v>2</v>
      </c>
      <c r="F66" s="17" t="s">
        <v>75</v>
      </c>
      <c r="G66" s="17">
        <v>1000</v>
      </c>
      <c r="H66" s="17">
        <f t="shared" ref="H66:H70" si="4">C66*E66*G66</f>
        <v>2000</v>
      </c>
    </row>
    <row r="67" spans="1:8" ht="18" customHeight="1" x14ac:dyDescent="0.2">
      <c r="A67" s="11" t="s">
        <v>14</v>
      </c>
      <c r="B67" s="13" t="s">
        <v>15</v>
      </c>
      <c r="C67" s="11">
        <v>3</v>
      </c>
      <c r="D67" s="11" t="s">
        <v>8</v>
      </c>
      <c r="E67" s="17">
        <v>3</v>
      </c>
      <c r="F67" s="17" t="s">
        <v>75</v>
      </c>
      <c r="G67" s="17">
        <v>800</v>
      </c>
      <c r="H67" s="17">
        <v>0</v>
      </c>
    </row>
    <row r="68" spans="1:8" ht="18" customHeight="1" x14ac:dyDescent="0.2">
      <c r="A68" s="30" t="s">
        <v>4</v>
      </c>
      <c r="B68" s="5" t="s">
        <v>150</v>
      </c>
      <c r="C68" s="6">
        <v>12</v>
      </c>
      <c r="D68" s="6" t="s">
        <v>8</v>
      </c>
      <c r="E68" s="17">
        <v>1</v>
      </c>
      <c r="F68" s="17" t="s">
        <v>75</v>
      </c>
      <c r="G68" s="17">
        <v>650</v>
      </c>
      <c r="H68" s="17">
        <f t="shared" si="4"/>
        <v>7800</v>
      </c>
    </row>
    <row r="69" spans="1:8" ht="18" customHeight="1" x14ac:dyDescent="0.2">
      <c r="A69" s="30" t="s">
        <v>4</v>
      </c>
      <c r="B69" s="5" t="s">
        <v>167</v>
      </c>
      <c r="C69" s="6">
        <v>20</v>
      </c>
      <c r="D69" s="6" t="s">
        <v>8</v>
      </c>
      <c r="E69" s="17">
        <v>0.5</v>
      </c>
      <c r="F69" s="17" t="s">
        <v>75</v>
      </c>
      <c r="G69" s="17">
        <v>500</v>
      </c>
      <c r="H69" s="17">
        <f t="shared" si="4"/>
        <v>5000</v>
      </c>
    </row>
    <row r="70" spans="1:8" ht="18" customHeight="1" x14ac:dyDescent="0.2">
      <c r="A70" s="30" t="s">
        <v>24</v>
      </c>
      <c r="B70" s="5" t="s">
        <v>151</v>
      </c>
      <c r="C70" s="6">
        <v>2</v>
      </c>
      <c r="D70" s="6" t="s">
        <v>8</v>
      </c>
      <c r="E70" s="17">
        <v>1</v>
      </c>
      <c r="F70" s="17" t="s">
        <v>75</v>
      </c>
      <c r="G70" s="17">
        <v>850</v>
      </c>
      <c r="H70" s="17">
        <f t="shared" si="4"/>
        <v>1700</v>
      </c>
    </row>
    <row r="71" spans="1:8" ht="18" customHeight="1" x14ac:dyDescent="0.2">
      <c r="A71" s="35" t="s">
        <v>152</v>
      </c>
      <c r="B71" s="35"/>
      <c r="C71" s="36">
        <f>SUM(H64:H70)</f>
        <v>16500</v>
      </c>
      <c r="D71" s="36"/>
      <c r="E71" s="36"/>
      <c r="F71" s="36"/>
      <c r="G71" s="36"/>
      <c r="H71" s="36"/>
    </row>
    <row r="72" spans="1:8" ht="18" customHeight="1" x14ac:dyDescent="0.2">
      <c r="A72" s="24" t="s">
        <v>146</v>
      </c>
      <c r="B72" s="24"/>
      <c r="C72" s="24"/>
      <c r="D72" s="24"/>
      <c r="E72" s="24"/>
      <c r="F72" s="24"/>
      <c r="G72" s="24"/>
      <c r="H72" s="24"/>
    </row>
    <row r="73" spans="1:8" x14ac:dyDescent="0.2">
      <c r="A73" s="31" t="s">
        <v>5</v>
      </c>
      <c r="B73" s="8" t="s">
        <v>155</v>
      </c>
      <c r="C73" s="6">
        <v>1</v>
      </c>
      <c r="D73" s="6" t="s">
        <v>9</v>
      </c>
      <c r="E73" s="17">
        <v>1</v>
      </c>
      <c r="F73" s="17" t="s">
        <v>52</v>
      </c>
      <c r="G73" s="17">
        <v>10000</v>
      </c>
      <c r="H73" s="17">
        <f t="shared" ref="H73:H81" si="5">C73*E73*G73</f>
        <v>10000</v>
      </c>
    </row>
    <row r="74" spans="1:8" x14ac:dyDescent="0.2">
      <c r="A74" s="31" t="s">
        <v>16</v>
      </c>
      <c r="B74" s="5" t="s">
        <v>162</v>
      </c>
      <c r="C74" s="6">
        <v>1</v>
      </c>
      <c r="D74" s="6" t="s">
        <v>9</v>
      </c>
      <c r="E74" s="17">
        <v>1</v>
      </c>
      <c r="F74" s="17" t="s">
        <v>52</v>
      </c>
      <c r="G74" s="17">
        <v>3500</v>
      </c>
      <c r="H74" s="17">
        <f t="shared" si="5"/>
        <v>3500</v>
      </c>
    </row>
    <row r="75" spans="1:8" x14ac:dyDescent="0.2">
      <c r="A75" s="31" t="s">
        <v>30</v>
      </c>
      <c r="B75" s="5" t="s">
        <v>31</v>
      </c>
      <c r="C75" s="6">
        <v>1</v>
      </c>
      <c r="D75" s="6" t="s">
        <v>17</v>
      </c>
      <c r="E75" s="17">
        <v>1</v>
      </c>
      <c r="F75" s="17" t="s">
        <v>52</v>
      </c>
      <c r="G75" s="17">
        <v>3000</v>
      </c>
      <c r="H75" s="17">
        <f t="shared" si="5"/>
        <v>3000</v>
      </c>
    </row>
    <row r="76" spans="1:8" x14ac:dyDescent="0.2">
      <c r="A76" s="31" t="s">
        <v>176</v>
      </c>
      <c r="B76" s="5" t="s">
        <v>177</v>
      </c>
      <c r="C76" s="6">
        <v>1</v>
      </c>
      <c r="D76" s="6" t="s">
        <v>77</v>
      </c>
      <c r="E76" s="17">
        <v>2</v>
      </c>
      <c r="F76" s="17" t="s">
        <v>52</v>
      </c>
      <c r="G76" s="17">
        <v>500</v>
      </c>
      <c r="H76" s="17">
        <v>0</v>
      </c>
    </row>
    <row r="77" spans="1:8" x14ac:dyDescent="0.2">
      <c r="A77" s="31" t="s">
        <v>18</v>
      </c>
      <c r="B77" s="5" t="s">
        <v>33</v>
      </c>
      <c r="C77" s="6">
        <v>80</v>
      </c>
      <c r="D77" s="6" t="s">
        <v>19</v>
      </c>
      <c r="E77" s="17">
        <v>1</v>
      </c>
      <c r="F77" s="17" t="s">
        <v>52</v>
      </c>
      <c r="G77" s="17">
        <v>8</v>
      </c>
      <c r="H77" s="17">
        <f t="shared" si="5"/>
        <v>640</v>
      </c>
    </row>
    <row r="78" spans="1:8" x14ac:dyDescent="0.2">
      <c r="A78" s="31" t="s">
        <v>20</v>
      </c>
      <c r="B78" s="5" t="s">
        <v>34</v>
      </c>
      <c r="C78" s="6">
        <v>50</v>
      </c>
      <c r="D78" s="6" t="s">
        <v>19</v>
      </c>
      <c r="E78" s="17">
        <v>1</v>
      </c>
      <c r="F78" s="17" t="s">
        <v>52</v>
      </c>
      <c r="G78" s="17">
        <v>3</v>
      </c>
      <c r="H78" s="17">
        <f t="shared" si="5"/>
        <v>150</v>
      </c>
    </row>
    <row r="79" spans="1:8" x14ac:dyDescent="0.2">
      <c r="A79" s="31" t="s">
        <v>21</v>
      </c>
      <c r="B79" s="5" t="s">
        <v>156</v>
      </c>
      <c r="C79" s="6">
        <v>50</v>
      </c>
      <c r="D79" s="6" t="s">
        <v>19</v>
      </c>
      <c r="E79" s="17">
        <v>1</v>
      </c>
      <c r="F79" s="17" t="s">
        <v>52</v>
      </c>
      <c r="G79" s="17">
        <v>10</v>
      </c>
      <c r="H79" s="17">
        <f t="shared" si="5"/>
        <v>500</v>
      </c>
    </row>
    <row r="80" spans="1:8" x14ac:dyDescent="0.2">
      <c r="A80" s="31" t="s">
        <v>22</v>
      </c>
      <c r="B80" s="5" t="s">
        <v>157</v>
      </c>
      <c r="C80" s="6">
        <v>30</v>
      </c>
      <c r="D80" s="6" t="s">
        <v>11</v>
      </c>
      <c r="E80" s="17">
        <v>1</v>
      </c>
      <c r="F80" s="17" t="s">
        <v>52</v>
      </c>
      <c r="G80" s="17">
        <v>8</v>
      </c>
      <c r="H80" s="17">
        <f t="shared" si="5"/>
        <v>240</v>
      </c>
    </row>
    <row r="81" spans="1:8" x14ac:dyDescent="0.2">
      <c r="A81" s="31" t="s">
        <v>23</v>
      </c>
      <c r="B81" s="5" t="s">
        <v>157</v>
      </c>
      <c r="C81" s="6">
        <v>50</v>
      </c>
      <c r="D81" s="6" t="s">
        <v>11</v>
      </c>
      <c r="E81" s="17">
        <v>1</v>
      </c>
      <c r="F81" s="17" t="s">
        <v>52</v>
      </c>
      <c r="G81" s="17">
        <v>8</v>
      </c>
      <c r="H81" s="17">
        <f t="shared" si="5"/>
        <v>400</v>
      </c>
    </row>
    <row r="82" spans="1:8" x14ac:dyDescent="0.2">
      <c r="A82" s="31" t="s">
        <v>25</v>
      </c>
      <c r="B82" s="5" t="s">
        <v>35</v>
      </c>
      <c r="C82" s="6">
        <v>120</v>
      </c>
      <c r="D82" s="6" t="s">
        <v>158</v>
      </c>
      <c r="E82" s="17">
        <v>1</v>
      </c>
      <c r="F82" s="17" t="s">
        <v>52</v>
      </c>
      <c r="G82" s="17">
        <v>1.5</v>
      </c>
      <c r="H82" s="17">
        <f t="shared" ref="H82:H88" si="6">C82*E82*G82</f>
        <v>180</v>
      </c>
    </row>
    <row r="83" spans="1:8" x14ac:dyDescent="0.2">
      <c r="A83" s="31" t="s">
        <v>26</v>
      </c>
      <c r="B83" s="5" t="s">
        <v>36</v>
      </c>
      <c r="C83" s="6">
        <v>6</v>
      </c>
      <c r="D83" s="6" t="s">
        <v>9</v>
      </c>
      <c r="E83" s="17">
        <v>1</v>
      </c>
      <c r="F83" s="17" t="s">
        <v>52</v>
      </c>
      <c r="G83" s="17">
        <v>60</v>
      </c>
      <c r="H83" s="17">
        <f t="shared" si="6"/>
        <v>360</v>
      </c>
    </row>
    <row r="84" spans="1:8" x14ac:dyDescent="0.2">
      <c r="A84" s="31" t="s">
        <v>32</v>
      </c>
      <c r="B84" s="5" t="s">
        <v>159</v>
      </c>
      <c r="C84" s="6">
        <v>2</v>
      </c>
      <c r="D84" s="6" t="s">
        <v>160</v>
      </c>
      <c r="E84" s="17">
        <v>1</v>
      </c>
      <c r="F84" s="17" t="s">
        <v>52</v>
      </c>
      <c r="G84" s="17">
        <v>15</v>
      </c>
      <c r="H84" s="17">
        <f t="shared" si="6"/>
        <v>30</v>
      </c>
    </row>
    <row r="85" spans="1:8" x14ac:dyDescent="0.2">
      <c r="A85" s="31" t="s">
        <v>27</v>
      </c>
      <c r="B85" s="5" t="s">
        <v>161</v>
      </c>
      <c r="C85" s="6">
        <v>4</v>
      </c>
      <c r="D85" s="6" t="s">
        <v>11</v>
      </c>
      <c r="E85" s="17">
        <v>1</v>
      </c>
      <c r="F85" s="17" t="s">
        <v>52</v>
      </c>
      <c r="G85" s="17">
        <v>30</v>
      </c>
      <c r="H85" s="17">
        <f t="shared" si="6"/>
        <v>120</v>
      </c>
    </row>
    <row r="86" spans="1:8" x14ac:dyDescent="0.2">
      <c r="A86" s="31" t="s">
        <v>28</v>
      </c>
      <c r="B86" s="5" t="s">
        <v>164</v>
      </c>
      <c r="C86" s="6">
        <v>3</v>
      </c>
      <c r="D86" s="6" t="s">
        <v>11</v>
      </c>
      <c r="E86" s="17">
        <v>1</v>
      </c>
      <c r="F86" s="17" t="s">
        <v>52</v>
      </c>
      <c r="G86" s="17">
        <v>30</v>
      </c>
      <c r="H86" s="17">
        <f t="shared" si="6"/>
        <v>90</v>
      </c>
    </row>
    <row r="87" spans="1:8" x14ac:dyDescent="0.2">
      <c r="A87" s="31" t="s">
        <v>165</v>
      </c>
      <c r="B87" s="5" t="s">
        <v>166</v>
      </c>
      <c r="C87" s="6">
        <v>2</v>
      </c>
      <c r="D87" s="6" t="s">
        <v>160</v>
      </c>
      <c r="E87" s="17">
        <v>1</v>
      </c>
      <c r="F87" s="17" t="s">
        <v>52</v>
      </c>
      <c r="G87" s="17">
        <v>30</v>
      </c>
      <c r="H87" s="17">
        <f t="shared" si="6"/>
        <v>60</v>
      </c>
    </row>
    <row r="88" spans="1:8" x14ac:dyDescent="0.2">
      <c r="A88" s="31" t="s">
        <v>29</v>
      </c>
      <c r="B88" s="5" t="s">
        <v>163</v>
      </c>
      <c r="C88" s="6">
        <v>6</v>
      </c>
      <c r="D88" s="6" t="s">
        <v>11</v>
      </c>
      <c r="E88" s="17">
        <v>1</v>
      </c>
      <c r="F88" s="17" t="s">
        <v>52</v>
      </c>
      <c r="G88" s="17">
        <v>65</v>
      </c>
      <c r="H88" s="17">
        <f t="shared" si="6"/>
        <v>390</v>
      </c>
    </row>
    <row r="89" spans="1:8" ht="18" customHeight="1" x14ac:dyDescent="0.2">
      <c r="A89" s="35" t="s">
        <v>152</v>
      </c>
      <c r="B89" s="35"/>
      <c r="C89" s="36">
        <f>SUM(H73:H88)</f>
        <v>19660</v>
      </c>
      <c r="D89" s="36"/>
      <c r="E89" s="36"/>
      <c r="F89" s="36"/>
      <c r="G89" s="36"/>
      <c r="H89" s="36"/>
    </row>
    <row r="90" spans="1:8" ht="18" customHeight="1" x14ac:dyDescent="0.2">
      <c r="A90" s="24" t="s">
        <v>186</v>
      </c>
      <c r="B90" s="24"/>
      <c r="C90" s="24"/>
      <c r="D90" s="24"/>
      <c r="E90" s="24"/>
      <c r="F90" s="24"/>
      <c r="G90" s="24"/>
      <c r="H90" s="24"/>
    </row>
    <row r="91" spans="1:8" x14ac:dyDescent="0.2">
      <c r="A91" s="31" t="s">
        <v>187</v>
      </c>
      <c r="B91" s="8" t="s">
        <v>188</v>
      </c>
      <c r="C91" s="6">
        <v>2</v>
      </c>
      <c r="D91" s="6" t="s">
        <v>189</v>
      </c>
      <c r="E91" s="17">
        <v>1</v>
      </c>
      <c r="F91" s="17" t="s">
        <v>52</v>
      </c>
      <c r="G91" s="17">
        <v>230</v>
      </c>
      <c r="H91" s="17">
        <f t="shared" ref="H91" si="7">C91*E91*G91</f>
        <v>460</v>
      </c>
    </row>
    <row r="92" spans="1:8" x14ac:dyDescent="0.2">
      <c r="A92" s="31" t="s">
        <v>187</v>
      </c>
      <c r="B92" s="8" t="s">
        <v>190</v>
      </c>
      <c r="C92" s="6">
        <v>1</v>
      </c>
      <c r="D92" s="6" t="s">
        <v>189</v>
      </c>
      <c r="E92" s="17">
        <v>1</v>
      </c>
      <c r="F92" s="17" t="s">
        <v>52</v>
      </c>
      <c r="G92" s="17">
        <v>140</v>
      </c>
      <c r="H92" s="17">
        <f t="shared" ref="H92" si="8">C92*E92*G92</f>
        <v>140</v>
      </c>
    </row>
    <row r="93" spans="1:8" x14ac:dyDescent="0.2">
      <c r="A93" s="31" t="s">
        <v>187</v>
      </c>
      <c r="B93" s="8" t="s">
        <v>191</v>
      </c>
      <c r="C93" s="6">
        <v>1</v>
      </c>
      <c r="D93" s="6" t="s">
        <v>52</v>
      </c>
      <c r="E93" s="17">
        <v>1</v>
      </c>
      <c r="F93" s="17" t="s">
        <v>52</v>
      </c>
      <c r="G93" s="17">
        <v>80</v>
      </c>
      <c r="H93" s="17">
        <f t="shared" ref="H93:H94" si="9">C93*E93*G93</f>
        <v>80</v>
      </c>
    </row>
    <row r="94" spans="1:8" x14ac:dyDescent="0.2">
      <c r="A94" s="26" t="s">
        <v>47</v>
      </c>
      <c r="B94" s="8" t="s">
        <v>66</v>
      </c>
      <c r="C94" s="6">
        <v>20</v>
      </c>
      <c r="D94" s="6" t="s">
        <v>160</v>
      </c>
      <c r="E94" s="17">
        <v>1</v>
      </c>
      <c r="F94" s="17" t="s">
        <v>52</v>
      </c>
      <c r="G94" s="17">
        <v>60</v>
      </c>
      <c r="H94" s="17">
        <f t="shared" si="9"/>
        <v>1200</v>
      </c>
    </row>
    <row r="95" spans="1:8" x14ac:dyDescent="0.2">
      <c r="A95" s="31" t="s">
        <v>192</v>
      </c>
      <c r="B95" s="8" t="s">
        <v>193</v>
      </c>
      <c r="C95" s="6">
        <v>1</v>
      </c>
      <c r="D95" s="6" t="s">
        <v>52</v>
      </c>
      <c r="E95" s="17">
        <v>1</v>
      </c>
      <c r="F95" s="17" t="s">
        <v>52</v>
      </c>
      <c r="G95" s="17">
        <v>1500</v>
      </c>
      <c r="H95" s="17">
        <f t="shared" ref="H95" si="10">C95*E95*G95</f>
        <v>1500</v>
      </c>
    </row>
    <row r="96" spans="1:8" ht="18" customHeight="1" x14ac:dyDescent="0.2">
      <c r="A96" s="45" t="s">
        <v>152</v>
      </c>
      <c r="B96" s="46"/>
      <c r="C96" s="42">
        <f>SUM(H91:H95)</f>
        <v>3380</v>
      </c>
      <c r="D96" s="43"/>
      <c r="E96" s="43"/>
      <c r="F96" s="43"/>
      <c r="G96" s="43"/>
      <c r="H96" s="44"/>
    </row>
    <row r="97" spans="1:8" x14ac:dyDescent="0.2">
      <c r="A97" s="38" t="s">
        <v>153</v>
      </c>
      <c r="B97" s="38"/>
      <c r="C97" s="39">
        <f>C27+C62+C71+C89+C96</f>
        <v>314046</v>
      </c>
      <c r="D97" s="39"/>
      <c r="E97" s="39"/>
      <c r="F97" s="39"/>
      <c r="G97" s="39"/>
      <c r="H97" s="39"/>
    </row>
    <row r="98" spans="1:8" x14ac:dyDescent="0.2">
      <c r="A98" s="38" t="s">
        <v>178</v>
      </c>
      <c r="B98" s="38"/>
      <c r="C98" s="39">
        <f>C97*0.1</f>
        <v>31404.600000000002</v>
      </c>
      <c r="D98" s="39"/>
      <c r="E98" s="39"/>
      <c r="F98" s="39"/>
      <c r="G98" s="39"/>
      <c r="H98" s="39"/>
    </row>
    <row r="99" spans="1:8" x14ac:dyDescent="0.2">
      <c r="A99" s="38" t="s">
        <v>179</v>
      </c>
      <c r="B99" s="38"/>
      <c r="C99" s="39">
        <f>SUM(C97:H98)*0.06</f>
        <v>20727.035999999996</v>
      </c>
      <c r="D99" s="39"/>
      <c r="E99" s="39"/>
      <c r="F99" s="39"/>
      <c r="G99" s="39"/>
      <c r="H99" s="39"/>
    </row>
    <row r="100" spans="1:8" x14ac:dyDescent="0.2">
      <c r="A100" s="38" t="s">
        <v>154</v>
      </c>
      <c r="B100" s="38"/>
      <c r="C100" s="39">
        <f>SUM(C97:C99)</f>
        <v>366177.636</v>
      </c>
      <c r="D100" s="39"/>
      <c r="E100" s="39"/>
      <c r="F100" s="39"/>
      <c r="G100" s="39"/>
      <c r="H100" s="39"/>
    </row>
    <row r="101" spans="1:8" x14ac:dyDescent="0.2">
      <c r="A101" s="32" t="s">
        <v>183</v>
      </c>
      <c r="B101" s="32"/>
      <c r="C101" s="33">
        <v>364000</v>
      </c>
      <c r="D101" s="33"/>
      <c r="E101" s="33"/>
      <c r="F101" s="33"/>
      <c r="G101" s="33"/>
      <c r="H101" s="33"/>
    </row>
  </sheetData>
  <protectedRanges>
    <protectedRange sqref="B62 B16:B22 B27 B73:B89 B68:B71 B9:B14 B91:B96" name="A1_8_1"/>
    <protectedRange sqref="B73:B88 B91:B93 B95" name="A1_2_5_1"/>
    <protectedRange sqref="B11:B12 B9 B73:B88 B91:B93 B95" name="A1_6_4_1"/>
    <protectedRange sqref="B73:B88 B91:B93 B95" name="A1_2_1_4_1"/>
    <protectedRange sqref="D62 C73:D88 D15 C16:D22 D27 D71 D89 C68:D70 C9:D14 D96 C91:D95" name="A3_18_1"/>
    <protectedRange sqref="C73:D88 C91:D95" name="A3_3_3_1"/>
    <protectedRange sqref="C9:D9 D15 C11:D12 C73:D88 C91:D95" name="A3_5_2_1"/>
    <protectedRange sqref="C73:D88 C91:D95" name="A3_3_1_3_1"/>
    <protectedRange sqref="D46" name="A3_18_2_1_1"/>
    <protectedRange sqref="B52:B55" name="A1_8_6_2_1"/>
    <protectedRange sqref="C50:D55 D44:D45 D47:D49" name="A3_18_4_2_1"/>
    <protectedRange sqref="C59 D57:D60" name="A3_18_4_6_1"/>
    <protectedRange sqref="B30:B43" name="A1_8_6_1_1_1"/>
    <protectedRange sqref="C30:C39" name="A3_18_4_1_1_1"/>
    <protectedRange sqref="D30:D43" name="A3_19_4_1_1_1"/>
    <protectedRange sqref="B46" name="A1_8_4_1_1"/>
    <protectedRange sqref="B44:B45 B47:B48" name="A1_8_6_2_1_1"/>
    <protectedRange sqref="B50:B51" name="A1_8_6_2_2"/>
    <protectedRange sqref="B57:B58" name="A1_8_6_6_1"/>
    <protectedRange sqref="C57:C58" name="A3_18_4_6_1_1"/>
    <protectedRange sqref="B59" name="A1_8_6_6_2"/>
    <protectedRange sqref="B49" name="A1_8_6_2_3"/>
    <protectedRange sqref="C49" name="A3_18_4_2_2"/>
    <protectedRange sqref="B60:B61" name="A1_8_6_6_4"/>
    <protectedRange sqref="C60:C61" name="A3_18_4_6_3"/>
    <protectedRange sqref="B15" name="A1_8"/>
    <protectedRange sqref="C15" name="A3_18"/>
  </protectedRanges>
  <mergeCells count="25">
    <mergeCell ref="A100:B100"/>
    <mergeCell ref="C100:H100"/>
    <mergeCell ref="A96:B96"/>
    <mergeCell ref="C96:H96"/>
    <mergeCell ref="A5:H5"/>
    <mergeCell ref="A98:B98"/>
    <mergeCell ref="C98:H98"/>
    <mergeCell ref="A99:B99"/>
    <mergeCell ref="C99:H99"/>
    <mergeCell ref="A101:B101"/>
    <mergeCell ref="C101:H101"/>
    <mergeCell ref="A1:H1"/>
    <mergeCell ref="A89:B89"/>
    <mergeCell ref="C89:H89"/>
    <mergeCell ref="A2:H2"/>
    <mergeCell ref="A97:B97"/>
    <mergeCell ref="C97:H97"/>
    <mergeCell ref="A62:B62"/>
    <mergeCell ref="C62:H62"/>
    <mergeCell ref="A71:B71"/>
    <mergeCell ref="C71:H71"/>
    <mergeCell ref="A27:B27"/>
    <mergeCell ref="C27:H27"/>
    <mergeCell ref="A3:H3"/>
    <mergeCell ref="A4:H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644980536@qq.com</dc:creator>
  <cp:lastModifiedBy>Microsoft Office 用户</cp:lastModifiedBy>
  <dcterms:created xsi:type="dcterms:W3CDTF">2019-02-20T12:36:31Z</dcterms:created>
  <dcterms:modified xsi:type="dcterms:W3CDTF">2019-04-02T05:30:16Z</dcterms:modified>
</cp:coreProperties>
</file>