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<sst xmlns="http://schemas.openxmlformats.org/spreadsheetml/2006/main" count="119" uniqueCount="92">
  <si>
    <t>【借款报销单】</t>
  </si>
  <si>
    <t>团号：HMJB-230426-PAR294</t>
  </si>
  <si>
    <t>会议日期：2023年23-26日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</si>
  <si>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</si>
  <si>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</si>
  <si>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</si>
  <si>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</si>
  <si>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</si>
  <si>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</si>
  <si>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</si>
  <si>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</si>
  <si>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</si>
  <si>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</si>
  <si>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</si>
  <si>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</si>
  <si>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</si>
  <si>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</si>
  <si>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</si>
  <si>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</si>
  <si>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</si>
  <si>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</si>
  <si>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</si>
  <si>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</si>
  <si>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</si>
  <si>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</si>
  <si>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</si>
  <si>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</si>
  <si>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</si>
  <si>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</si>
  <si>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</si>
  <si>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</si>
  <si>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</si>
  <si>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</si>
  <si>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</si>
  <si>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</si>
  <si>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</si>
  <si>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</si>
  <si>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</si>
  <si>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</si>
  <si>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</si>
  <si>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</si>
  <si>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</si>
  <si>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vip服装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</si>
  <si>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</si>
  <si>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</si>
  <si>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</si>
  <si>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</si>
  <si>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</si>
  <si>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</si>
  <si>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</si>
  <si>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</si>
  <si>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</si>
  <si>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</si>
  <si>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</si>
  <si>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</si>
  <si>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</si>
  <si>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</si>
  <si>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</si>
  <si>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</si>
  <si>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</si>
  <si>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</si>
  <si>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</si>
  <si>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</si>
  <si>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</si>
  <si>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</si>
  <si>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</si>
  <si>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</si>
  <si>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</si>
  <si>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</si>
  <si>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</si>
  <si>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</si>
  <si>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</si>
  <si>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</si>
  <si>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</si>
  <si>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</si>
  <si>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</si>
  <si>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</si>
  <si>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</si>
  <si>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</si>
  <si>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</si>
  <si>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</si>
  <si>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</si>
  <si>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广州</t>
  </si>
  <si>
    <t>医药</t>
  </si>
  <si>
    <t>2023年8月</t>
  </si>
  <si>
    <t>HMJB-230426-PAR294</t>
  </si>
  <si>
    <t>出差城市</t>
  </si>
  <si>
    <t>出差起止日期</t>
  </si>
  <si>
    <t>每天金额</t>
  </si>
  <si>
    <t>天数</t>
  </si>
  <si>
    <t>4月20，21，23，24，25，26，27</t>
  </si>
  <si>
    <t>4月22日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</si>
</sst>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179" formatCode="#,##0.00;[Red]#,##0.00"/>
    <numFmt numFmtId="41" formatCode="_-* #,##0_-;\-* #,##0_-;_-* &quot;-&quot;_-;_-@_-"/>
    <numFmt numFmtId="180" formatCode="_-&quot;$&quot;* #,##0.00_-;\-&quot;$&quot;* #,##0.00_-;_-&quot;$&quot;* &quot;-&quot;??_-;_-@_-"/>
    <numFmt numFmtId="181" formatCode="_-&quot;$&quot;* #,##0_-;\-&quot;$&quot;* #,##0_-;_-&quot;$&quot;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5"/>
      <color theme="3"/>
      <name val="新細明體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4" borderId="1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15" borderId="20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1" borderId="2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47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5000</v>
      </c>
      <c r="G45" s="75">
        <v>0</v>
      </c>
      <c r="H45" s="75">
        <f>F45+G45</f>
        <v>5000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5000</v>
      </c>
      <c r="G52" s="78">
        <f t="shared" ref="G52:H52" si="21">SUM(G45:G51)</f>
        <v>0</v>
      </c>
      <c r="H52" s="78">
        <f t="shared" si="21"/>
        <v>5000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5000</v>
      </c>
      <c r="G53" s="78">
        <f t="shared" si="22"/>
        <v>0</v>
      </c>
      <c r="H53" s="78">
        <f t="shared" si="22"/>
        <v>5000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5000</v>
      </c>
      <c r="D58" s="90"/>
      <c r="E58" s="90">
        <f>F53</f>
        <v>5000</v>
      </c>
      <c r="F58" s="90"/>
      <c r="G58" s="90">
        <f>G53</f>
        <v>0</v>
      </c>
      <c r="H58" s="90"/>
      <c r="I58" s="109">
        <f>A58-C58</f>
        <v>-5000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33" workbookViewId="0">
      <selection activeCell="F49" sqref="F49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6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7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8"/>
      <c r="J7" s="49" t="s">
        <v>65</v>
      </c>
      <c r="K7" s="47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50"/>
      <c r="J8" s="38"/>
      <c r="K8" s="51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2"/>
      <c r="J11" s="53"/>
      <c r="K11" s="54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2"/>
      <c r="J12" s="53"/>
      <c r="K12" s="54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2"/>
      <c r="J13" s="53"/>
      <c r="K13" s="54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2"/>
      <c r="J14" s="53"/>
      <c r="K14" s="54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2"/>
      <c r="J15" s="53"/>
      <c r="K15" s="54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2"/>
      <c r="J16" s="53"/>
      <c r="K16" s="54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2"/>
      <c r="J17" s="53"/>
      <c r="K17" s="54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2"/>
      <c r="J18" s="53"/>
      <c r="K18" s="54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2"/>
      <c r="J19" s="53"/>
      <c r="K19" s="54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2"/>
      <c r="J20" s="53"/>
      <c r="K20" s="54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5">
        <f>SUM(I11:J20)</f>
        <v>0</v>
      </c>
      <c r="J21" s="56"/>
      <c r="K21" s="57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8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9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6"/>
    </row>
    <row r="32" ht="20" customHeight="1" spans="2:11">
      <c r="B32" s="7"/>
      <c r="C32" s="8"/>
      <c r="D32" s="9" t="s">
        <v>58</v>
      </c>
      <c r="E32" s="9"/>
      <c r="F32" s="36" t="s">
        <v>82</v>
      </c>
      <c r="G32" s="36"/>
      <c r="H32" s="9" t="s">
        <v>60</v>
      </c>
      <c r="I32" s="8"/>
      <c r="J32" s="36" t="s">
        <v>83</v>
      </c>
      <c r="K32" s="47"/>
    </row>
    <row r="33" ht="20" customHeight="1" spans="2:11">
      <c r="B33" s="7"/>
      <c r="C33" s="8"/>
      <c r="D33" s="9" t="s">
        <v>62</v>
      </c>
      <c r="E33" s="9"/>
      <c r="F33" s="37"/>
      <c r="G33" s="36"/>
      <c r="H33" s="9" t="s">
        <v>64</v>
      </c>
      <c r="I33" s="48"/>
      <c r="J33" s="49" t="s">
        <v>84</v>
      </c>
      <c r="K33" s="47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50"/>
      <c r="J34" s="38" t="s">
        <v>85</v>
      </c>
      <c r="K34" s="51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43" t="s">
        <v>72</v>
      </c>
    </row>
    <row r="37" ht="25.25" customHeight="1" spans="2:11">
      <c r="B37" s="27">
        <v>1</v>
      </c>
      <c r="C37" s="28"/>
      <c r="D37" s="29" t="s">
        <v>82</v>
      </c>
      <c r="E37" s="42" t="s">
        <v>90</v>
      </c>
      <c r="F37" s="43"/>
      <c r="G37" s="40">
        <v>100</v>
      </c>
      <c r="H37" s="40">
        <v>7</v>
      </c>
      <c r="I37" s="52">
        <f>G37*H37</f>
        <v>700</v>
      </c>
      <c r="J37" s="53"/>
      <c r="K37" s="60"/>
    </row>
    <row r="38" ht="25.25" customHeight="1" spans="2:11">
      <c r="B38" s="30"/>
      <c r="C38" s="31"/>
      <c r="D38" s="32"/>
      <c r="E38" s="44" t="s">
        <v>91</v>
      </c>
      <c r="F38" s="44"/>
      <c r="G38" s="40">
        <v>200</v>
      </c>
      <c r="H38" s="40">
        <v>1</v>
      </c>
      <c r="I38" s="52">
        <f>G38*H38</f>
        <v>200</v>
      </c>
      <c r="J38" s="53"/>
      <c r="K38" s="61"/>
    </row>
    <row r="39" ht="25.25" customHeight="1" spans="2:11">
      <c r="B39" s="30"/>
      <c r="C39" s="31"/>
      <c r="D39" s="32"/>
      <c r="E39" s="44"/>
      <c r="F39" s="44"/>
      <c r="G39" s="40"/>
      <c r="H39" s="40"/>
      <c r="I39" s="52"/>
      <c r="J39" s="53"/>
      <c r="K39" s="61"/>
    </row>
    <row r="40" ht="25.25" customHeight="1" spans="2:11">
      <c r="B40" s="33"/>
      <c r="C40" s="34"/>
      <c r="D40" s="32"/>
      <c r="E40" s="44"/>
      <c r="F40" s="44"/>
      <c r="G40" s="40"/>
      <c r="H40" s="40"/>
      <c r="I40" s="52"/>
      <c r="J40" s="53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8</v>
      </c>
      <c r="I41" s="55">
        <f>SUM(I37:J40)</f>
        <v>900</v>
      </c>
      <c r="J41" s="56"/>
      <c r="K41" s="57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2023-08-02T17:41:14Z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