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<sst xmlns="http://schemas.openxmlformats.org/spreadsheetml/2006/main" count="111" uniqueCount="83">
  <si>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</si>
  <si>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</si>
  <si>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</si>
  <si>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</si>
  <si>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</si>
  <si>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</si>
  <si>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</si>
  <si>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</si>
  <si>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</si>
  <si>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</si>
  <si>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</si>
  <si>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</si>
  <si>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</si>
  <si>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</si>
  <si>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</si>
  <si>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去程机票报销</t>
  </si>
  <si>
    <t>可用项目：租车费、大交通、过路费、过桥费。
加油费（仅试驾活动可用，且只可使用活动当时当地的加油票）</t>
  </si>
  <si>
    <t>返程机票报销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</si>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</sst>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8853.6</v>
      </c>
      <c r="G6" s="53"/>
      <c r="H6" s="53">
        <v>8853.6</v>
      </c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>
        <v>3621</v>
      </c>
      <c r="G7" s="53"/>
      <c r="H7" s="53">
        <v>3621</v>
      </c>
      <c r="I7" s="55" t="s">
        <v>17</v>
      </c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18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12474.6</v>
      </c>
      <c r="G11" s="60">
        <f t="shared" si="0"/>
        <v>0</v>
      </c>
      <c r="H11" s="60">
        <f>SUM(H6:H9)</f>
        <v>12474.6</v>
      </c>
      <c r="I11" s="61"/>
      <c r="J11" s="62"/>
    </row>
    <row r="12" customHeight="1" spans="1:12">
      <c r="A12" s="63">
        <v>2</v>
      </c>
      <c r="B12" s="64" t="s">
        <v>19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20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21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22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23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24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25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26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27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28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29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30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31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32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33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34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35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36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37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38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39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40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41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42</v>
      </c>
      <c r="C43" s="53">
        <v>0</v>
      </c>
      <c r="D43" s="54"/>
      <c r="E43" s="53">
        <f t="shared" si="1"/>
        <v>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43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44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12474.6</v>
      </c>
      <c r="G58" s="60">
        <f t="shared" si="14"/>
        <v>0</v>
      </c>
      <c r="H58" s="60">
        <f t="shared" si="14"/>
        <v>12474.6</v>
      </c>
      <c r="I58" s="61"/>
      <c r="J58" s="78"/>
    </row>
    <row r="62" customHeight="1" spans="1:10">
      <c r="A62" s="79" t="s">
        <v>45</v>
      </c>
      <c r="B62" s="80"/>
      <c r="C62" s="81" t="s">
        <v>46</v>
      </c>
      <c r="D62" s="81"/>
      <c r="E62" s="81" t="s">
        <v>47</v>
      </c>
      <c r="F62" s="81"/>
      <c r="G62" s="81" t="s">
        <v>48</v>
      </c>
      <c r="H62" s="81"/>
      <c r="I62" s="82" t="s">
        <v>49</v>
      </c>
    </row>
    <row r="63" customHeight="1" spans="1:10">
      <c r="A63" s="83">
        <f>E58</f>
        <v>0</v>
      </c>
      <c r="B63" s="84"/>
      <c r="C63" s="84">
        <f>H58</f>
        <v>12474.6</v>
      </c>
      <c r="D63" s="84"/>
      <c r="E63" s="84">
        <f>F58</f>
        <v>12474.6</v>
      </c>
      <c r="F63" s="84"/>
      <c r="G63" s="84">
        <f>G58</f>
        <v>0</v>
      </c>
      <c r="H63" s="84"/>
      <c r="I63" s="85">
        <f>A63-C63</f>
        <v>-12474.6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>
        <v>0</v>
      </c>
      <c r="H15" s="23">
        <v>323.16</v>
      </c>
      <c r="I15" s="24"/>
      <c r="J15" s="25"/>
      <c r="K15" s="26" t="s">
        <v>67</v>
      </c>
    </row>
    <row r="16" ht="18" customHeight="1" spans="2:11">
      <c r="B16" s="19">
        <v>3</v>
      </c>
      <c r="C16" s="20"/>
      <c r="D16" s="27"/>
      <c r="E16" s="19" t="s">
        <v>68</v>
      </c>
      <c r="F16" s="20"/>
      <c r="G16" s="23">
        <v>0</v>
      </c>
      <c r="H16" s="23"/>
      <c r="I16" s="24"/>
      <c r="J16" s="25"/>
      <c r="K16" s="26" t="s">
        <v>69</v>
      </c>
    </row>
    <row r="17" ht="18" customHeight="1" spans="2:11">
      <c r="B17" s="19">
        <v>4</v>
      </c>
      <c r="C17" s="20"/>
      <c r="D17" s="27"/>
      <c r="E17" s="19" t="s">
        <v>70</v>
      </c>
      <c r="F17" s="20"/>
      <c r="G17" s="23">
        <v>0</v>
      </c>
      <c r="H17" s="23">
        <v>372.3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42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79</v>
      </c>
      <c r="E14" s="22" t="s">
        <v>66</v>
      </c>
      <c r="F14" s="22"/>
      <c r="G14" s="23">
        <v>0</v>
      </c>
      <c r="H14" s="23"/>
      <c r="I14" s="24"/>
      <c r="J14" s="25"/>
      <c r="K14" s="26" t="s">
        <v>80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42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2026-02-28T03:13:45Z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5E9F63EC05724B4ABED707303CE0DBC6_13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