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5300" windowHeight="9090"/>
  </bookViews>
  <sheets>
    <sheet name="法国" sheetId="12" r:id="rId1"/>
  </sheets>
  <definedNames>
    <definedName name="_xlnm.Print_Area" localSheetId="0">法国!$A$1:$J$51</definedName>
  </definedNames>
  <calcPr calcId="144525"/>
</workbook>
</file>

<file path=xl/calcChain.xml><?xml version="1.0" encoding="utf-8"?>
<calcChain xmlns="http://schemas.openxmlformats.org/spreadsheetml/2006/main">
  <c r="I14" i="12" l="1"/>
  <c r="F20" i="12" l="1"/>
  <c r="I39" i="12" l="1"/>
  <c r="I38" i="12" l="1"/>
  <c r="I15" i="12" l="1"/>
  <c r="I16" i="12" l="1"/>
  <c r="I46" i="12"/>
  <c r="I45" i="12"/>
  <c r="I44" i="12"/>
  <c r="I43" i="12"/>
  <c r="I42" i="12"/>
  <c r="I41" i="12"/>
  <c r="F21" i="12" l="1"/>
  <c r="I21" i="12" s="1"/>
  <c r="F22" i="12"/>
  <c r="I22" i="12" s="1"/>
  <c r="F23" i="12"/>
  <c r="I23" i="12" s="1"/>
  <c r="F32" i="12"/>
  <c r="I32" i="12" s="1"/>
  <c r="F31" i="12"/>
  <c r="I31" i="12" s="1"/>
  <c r="F35" i="12"/>
  <c r="I35" i="12" s="1"/>
  <c r="F27" i="12"/>
  <c r="I27" i="12" s="1"/>
  <c r="I28" i="12" s="1"/>
  <c r="F29" i="12"/>
  <c r="I29" i="12" s="1"/>
  <c r="F25" i="12"/>
  <c r="I25" i="12" s="1"/>
  <c r="I20" i="12"/>
  <c r="I17" i="12"/>
  <c r="I18" i="12"/>
  <c r="I34" i="12"/>
  <c r="I37" i="12"/>
  <c r="I40" i="12"/>
  <c r="I24" i="12" l="1"/>
  <c r="I47" i="12"/>
  <c r="I33" i="12"/>
  <c r="I36" i="12"/>
  <c r="I30" i="12"/>
  <c r="I26" i="12"/>
  <c r="I19" i="12"/>
  <c r="I48" i="12" l="1"/>
  <c r="I49" i="12" l="1"/>
  <c r="I50" i="12" s="1"/>
  <c r="I51" i="12" s="1"/>
  <c r="I52" i="12" l="1"/>
  <c r="G11" i="12"/>
</calcChain>
</file>

<file path=xl/sharedStrings.xml><?xml version="1.0" encoding="utf-8"?>
<sst xmlns="http://schemas.openxmlformats.org/spreadsheetml/2006/main" count="125" uniqueCount="92">
  <si>
    <t>项目</t>
  </si>
  <si>
    <t>内容</t>
  </si>
  <si>
    <t>单位</t>
  </si>
  <si>
    <t>数量</t>
  </si>
  <si>
    <t>小计</t>
  </si>
  <si>
    <t>描述</t>
  </si>
  <si>
    <t>Total小计</t>
  </si>
  <si>
    <t>合计</t>
  </si>
  <si>
    <t>税</t>
  </si>
  <si>
    <t>致：丰田汽车（中国）投资有限公司</t>
    <rPh sb="2" eb="3">
      <t>スガタ</t>
    </rPh>
    <rPh sb="3" eb="4">
      <t>タ</t>
    </rPh>
    <rPh sb="4" eb="5">
      <t>ケ</t>
    </rPh>
    <rPh sb="7" eb="9">
      <t>チュウゴク</t>
    </rPh>
    <rPh sb="10" eb="11">
      <t>ナ</t>
    </rPh>
    <rPh sb="12" eb="14">
      <t>ユウゲン</t>
    </rPh>
    <rPh sb="14" eb="16">
      <t>コウシ</t>
    </rPh>
    <phoneticPr fontId="15"/>
  </si>
  <si>
    <t>报价有效期限： 发送日起1个月内</t>
    <rPh sb="1" eb="2">
      <t>カイ</t>
    </rPh>
    <rPh sb="2" eb="3">
      <t>ユウ</t>
    </rPh>
    <rPh sb="3" eb="4">
      <t>イサオ</t>
    </rPh>
    <rPh sb="4" eb="6">
      <t>キゲン</t>
    </rPh>
    <rPh sb="8" eb="9">
      <t>ソウ</t>
    </rPh>
    <rPh sb="9" eb="10">
      <t>ビ</t>
    </rPh>
    <rPh sb="10" eb="11">
      <t>オコシ</t>
    </rPh>
    <rPh sb="12" eb="13">
      <t>カ</t>
    </rPh>
    <rPh sb="13" eb="15">
      <t>ゲツナイ</t>
    </rPh>
    <phoneticPr fontId="15"/>
  </si>
  <si>
    <t>通用货币＝人民币</t>
    <rPh sb="0" eb="2">
      <t>ツウヨウ</t>
    </rPh>
    <rPh sb="5" eb="8">
      <t>ジンミンゲン</t>
    </rPh>
    <phoneticPr fontId="15"/>
  </si>
  <si>
    <t xml:space="preserve">              以下内容请仔细查阅。对于贵部的疑问及请求，我们将作全面周至的解答和服务。</t>
    <rPh sb="0" eb="2">
      <t>イカ</t>
    </rPh>
    <rPh sb="2" eb="4">
      <t>ナイヨウ</t>
    </rPh>
    <rPh sb="5" eb="6">
      <t>コ</t>
    </rPh>
    <rPh sb="11" eb="12">
      <t>ウ</t>
    </rPh>
    <rPh sb="13" eb="15">
      <t>ブテキ</t>
    </rPh>
    <rPh sb="19" eb="20">
      <t>モトム</t>
    </rPh>
    <rPh sb="21" eb="22">
      <t>ワレ</t>
    </rPh>
    <rPh sb="23" eb="25">
      <t>ショウサク</t>
    </rPh>
    <rPh sb="25" eb="27">
      <t>ゼンメン</t>
    </rPh>
    <rPh sb="27" eb="28">
      <t>シュウ</t>
    </rPh>
    <rPh sb="28" eb="29">
      <t>イタル</t>
    </rPh>
    <rPh sb="29" eb="30">
      <t>マト</t>
    </rPh>
    <rPh sb="30" eb="32">
      <t>カイトウ</t>
    </rPh>
    <rPh sb="32" eb="34">
      <t>ワフク</t>
    </rPh>
    <phoneticPr fontId="15"/>
  </si>
  <si>
    <t>件　　　 名：</t>
    <phoneticPr fontId="15"/>
  </si>
  <si>
    <t>合 計 金 額：</t>
    <phoneticPr fontId="15"/>
  </si>
  <si>
    <t>人民币单价</t>
    <phoneticPr fontId="3" type="noConversion"/>
  </si>
  <si>
    <t>酒店</t>
    <phoneticPr fontId="3" type="noConversion"/>
  </si>
  <si>
    <t>——</t>
    <phoneticPr fontId="3" type="noConversion"/>
  </si>
  <si>
    <t>元/人</t>
    <phoneticPr fontId="3" type="noConversion"/>
  </si>
  <si>
    <t>用车</t>
    <phoneticPr fontId="3" type="noConversion"/>
  </si>
  <si>
    <t>机票</t>
    <phoneticPr fontId="3" type="noConversion"/>
  </si>
  <si>
    <t>境外段</t>
    <phoneticPr fontId="3" type="noConversion"/>
  </si>
  <si>
    <t>国内段</t>
    <phoneticPr fontId="3" type="noConversion"/>
  </si>
  <si>
    <t>境外酒店</t>
    <phoneticPr fontId="3" type="noConversion"/>
  </si>
  <si>
    <t>D1</t>
    <phoneticPr fontId="3" type="noConversion"/>
  </si>
  <si>
    <t>Total小计</t>
    <phoneticPr fontId="3" type="noConversion"/>
  </si>
  <si>
    <t>境外</t>
    <phoneticPr fontId="3" type="noConversion"/>
  </si>
  <si>
    <t>旅游</t>
    <phoneticPr fontId="3" type="noConversion"/>
  </si>
  <si>
    <t>领队</t>
    <phoneticPr fontId="3" type="noConversion"/>
  </si>
  <si>
    <t>工资</t>
    <phoneticPr fontId="3" type="noConversion"/>
  </si>
  <si>
    <t>领队工资</t>
    <phoneticPr fontId="3" type="noConversion"/>
  </si>
  <si>
    <t>其他</t>
    <phoneticPr fontId="3" type="noConversion"/>
  </si>
  <si>
    <t>签证费</t>
    <phoneticPr fontId="3" type="noConversion"/>
  </si>
  <si>
    <t>保险</t>
    <phoneticPr fontId="3" type="noConversion"/>
  </si>
  <si>
    <t>意外保险费</t>
    <phoneticPr fontId="3" type="noConversion"/>
  </si>
  <si>
    <t>服务费</t>
    <phoneticPr fontId="3" type="noConversion"/>
  </si>
  <si>
    <t>签证</t>
    <phoneticPr fontId="3" type="noConversion"/>
  </si>
  <si>
    <t>门票</t>
    <phoneticPr fontId="3" type="noConversion"/>
  </si>
  <si>
    <t>住宿+餐+交通</t>
    <phoneticPr fontId="3" type="noConversion"/>
  </si>
  <si>
    <t>元/天</t>
    <phoneticPr fontId="3" type="noConversion"/>
  </si>
  <si>
    <t>预   算   书</t>
    <rPh sb="1" eb="2">
      <t>メ</t>
    </rPh>
    <rPh sb="3" eb="4">
      <t>カイ</t>
    </rPh>
    <phoneticPr fontId="15"/>
  </si>
  <si>
    <t>全款的6%（增值税普通发票）</t>
    <phoneticPr fontId="3" type="noConversion"/>
  </si>
  <si>
    <t>用餐</t>
    <phoneticPr fontId="3" type="noConversion"/>
  </si>
  <si>
    <t>巴黎(两人一间)</t>
    <phoneticPr fontId="3" type="noConversion"/>
  </si>
  <si>
    <t>欧元</t>
    <phoneticPr fontId="3" type="noConversion"/>
  </si>
  <si>
    <t>55座大巴</t>
    <phoneticPr fontId="3" type="noConversion"/>
  </si>
  <si>
    <t>法国境内</t>
    <phoneticPr fontId="3" type="noConversion"/>
  </si>
  <si>
    <t>导游+司机</t>
    <phoneticPr fontId="3" type="noConversion"/>
  </si>
  <si>
    <t>法国签证费</t>
    <phoneticPr fontId="3" type="noConversion"/>
  </si>
  <si>
    <t>导游 1名 ，司机1名。</t>
    <phoneticPr fontId="3" type="noConversion"/>
  </si>
  <si>
    <t>导游(含工资&amp;小费&amp;用餐&amp;住宿)</t>
    <phoneticPr fontId="3" type="noConversion"/>
  </si>
  <si>
    <t>人均</t>
    <phoneticPr fontId="3" type="noConversion"/>
  </si>
  <si>
    <t>总额（含税含服务费）</t>
    <phoneticPr fontId="3" type="noConversion"/>
  </si>
  <si>
    <t>以上总费用的8%</t>
    <phoneticPr fontId="3" type="noConversion"/>
  </si>
  <si>
    <t>以实际为准</t>
    <phoneticPr fontId="3" type="noConversion"/>
  </si>
  <si>
    <t>D2</t>
  </si>
  <si>
    <t>D3</t>
  </si>
  <si>
    <t>D4</t>
  </si>
  <si>
    <t>行程手册</t>
    <phoneticPr fontId="24" type="noConversion"/>
  </si>
  <si>
    <t>元/本</t>
    <phoneticPr fontId="24" type="noConversion"/>
  </si>
  <si>
    <t>桌旗</t>
    <phoneticPr fontId="24" type="noConversion"/>
  </si>
  <si>
    <t>元/个</t>
    <phoneticPr fontId="24" type="noConversion"/>
  </si>
  <si>
    <t>行李牌</t>
    <phoneticPr fontId="24" type="noConversion"/>
  </si>
  <si>
    <t>移动wifi</t>
    <phoneticPr fontId="24" type="noConversion"/>
  </si>
  <si>
    <t>19元/天/台</t>
    <phoneticPr fontId="24" type="noConversion"/>
  </si>
  <si>
    <t>水晶相片</t>
    <phoneticPr fontId="24" type="noConversion"/>
  </si>
  <si>
    <t>横幅</t>
    <phoneticPr fontId="24" type="noConversion"/>
  </si>
  <si>
    <t>元/条</t>
    <phoneticPr fontId="24" type="noConversion"/>
  </si>
  <si>
    <t>元/场</t>
    <phoneticPr fontId="3" type="noConversion"/>
  </si>
  <si>
    <t>面签往返车费</t>
    <phoneticPr fontId="3" type="noConversion"/>
  </si>
  <si>
    <t>面签陪同人员</t>
    <phoneticPr fontId="3" type="noConversion"/>
  </si>
  <si>
    <t>元/次</t>
    <phoneticPr fontId="3" type="noConversion"/>
  </si>
  <si>
    <t>国内集合</t>
    <phoneticPr fontId="3" type="noConversion"/>
  </si>
  <si>
    <t xml:space="preserve">                                                        41客人+2领队（以实际出票为准）</t>
    <phoneticPr fontId="3" type="noConversion"/>
  </si>
  <si>
    <t>2人一间</t>
    <phoneticPr fontId="3" type="noConversion"/>
  </si>
  <si>
    <t>领队费用不计入服务费</t>
    <phoneticPr fontId="3" type="noConversion"/>
  </si>
  <si>
    <t>境外用餐</t>
    <phoneticPr fontId="3" type="noConversion"/>
  </si>
  <si>
    <t>2017年度LEXUS雷克萨斯中国优秀经销商—法国研修</t>
    <phoneticPr fontId="15"/>
  </si>
  <si>
    <t>5日*1辆车</t>
    <phoneticPr fontId="3" type="noConversion"/>
  </si>
  <si>
    <t>两顿特色餐+三顿西餐+六顿中餐</t>
    <phoneticPr fontId="3" type="noConversion"/>
  </si>
  <si>
    <t>6天*2人</t>
    <phoneticPr fontId="3" type="noConversion"/>
  </si>
  <si>
    <t>上海往返经济舱</t>
    <phoneticPr fontId="3" type="noConversion"/>
  </si>
  <si>
    <t>全国各地往返上海机票</t>
    <phoneticPr fontId="3" type="noConversion"/>
  </si>
  <si>
    <t>会议室</t>
    <phoneticPr fontId="3" type="noConversion"/>
  </si>
  <si>
    <t>上海浦东机场</t>
    <phoneticPr fontId="3" type="noConversion"/>
  </si>
  <si>
    <t>晚餐</t>
    <phoneticPr fontId="3" type="noConversion"/>
  </si>
  <si>
    <t>元/人</t>
    <phoneticPr fontId="3" type="noConversion"/>
  </si>
  <si>
    <t>机场用简餐</t>
    <phoneticPr fontId="3" type="noConversion"/>
  </si>
  <si>
    <t>元/间</t>
    <phoneticPr fontId="3" type="noConversion"/>
  </si>
  <si>
    <t>索邦大学讲座+巴黎春天营销课+手工制作香水+雷克萨斯经销店研修+雷诺汽车工厂+零件部公司</t>
    <phoneticPr fontId="3" type="noConversion"/>
  </si>
  <si>
    <t>卢浮宫</t>
    <phoneticPr fontId="3" type="noConversion"/>
  </si>
  <si>
    <t>研修项目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</si>
</sst>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43" formatCode="_ * #,##0.00_ ;_ * \-#,##0.00_ ;_ * &quot;-&quot;??_ ;_ @_ "/>
    <numFmt numFmtId="176" formatCode="&quot;¥&quot;#,##0.00_);[Red]\(&quot;¥&quot;#,##0.00\)"/>
    <numFmt numFmtId="177" formatCode="0.00_ "/>
    <numFmt numFmtId="178" formatCode="#,##0.00_);[Red]\(#,##0.00\)"/>
    <numFmt numFmtId="179" formatCode="&quot;¥&quot;#,##0_);[Red]\(&quot;¥&quot;#,##0\)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华文细黑"/>
      <family val="3"/>
      <charset val="134"/>
    </font>
    <font>
      <sz val="11"/>
      <name val="宋体"/>
      <family val="3"/>
      <charset val="134"/>
    </font>
    <font>
      <sz val="11"/>
      <color indexed="9"/>
      <name val="华文细黑"/>
      <family val="3"/>
      <charset val="134"/>
    </font>
    <font>
      <b/>
      <sz val="11"/>
      <color indexed="9"/>
      <name val="宋体"/>
      <family val="3"/>
      <charset val="134"/>
    </font>
    <font>
      <sz val="10.5"/>
      <color indexed="8"/>
      <name val="宋体"/>
      <family val="3"/>
      <charset val="134"/>
    </font>
    <font>
      <sz val="10.5"/>
      <name val="宋体"/>
      <family val="3"/>
      <charset val="134"/>
    </font>
    <font>
      <b/>
      <sz val="10.5"/>
      <color indexed="9"/>
      <name val="宋体"/>
      <family val="3"/>
      <charset val="134"/>
    </font>
    <font>
      <sz val="10.5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8"/>
      <name val="黑体"/>
      <family val="3"/>
      <charset val="134"/>
    </font>
    <font>
      <sz val="11"/>
      <name val="ＭＳ Ｐゴシック"/>
      <family val="2"/>
    </font>
    <font>
      <sz val="6"/>
      <name val="ＭＳ Ｐゴシック"/>
      <family val="2"/>
    </font>
    <font>
      <sz val="11"/>
      <name val="黑体"/>
      <family val="3"/>
      <charset val="134"/>
    </font>
    <font>
      <u/>
      <sz val="11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b/>
      <sz val="11"/>
      <color theme="2"/>
      <name val="宋体"/>
      <family val="3"/>
      <charset val="134"/>
    </font>
    <font>
      <b/>
      <sz val="12"/>
      <color indexed="9"/>
      <name val="宋体"/>
      <family val="3"/>
      <charset val="134"/>
    </font>
    <font>
      <sz val="9"/>
      <name val="宋体"/>
      <family val="3"/>
      <charset val="134"/>
    </font>
    <font>
      <sz val="11"/>
      <name val="华文细黑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 diagonalUp="1" diagonalDown="1"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4" fillId="0" borderId="1" quotePrefix="1">
      <alignment horizontal="justify" vertical="justify" textRotation="127" wrapText="1" justifyLastLine="1"/>
      <protection hidden="1"/>
    </xf>
    <xf numFmtId="0" fontId="20" fillId="0" borderId="0"/>
    <xf numFmtId="0" fontId="20" fillId="0" borderId="0">
      <alignment vertical="center"/>
    </xf>
    <xf numFmtId="0" fontId="1" fillId="0" borderId="0">
      <alignment vertical="center"/>
    </xf>
    <xf numFmtId="0" fontId="20" fillId="0" borderId="0"/>
    <xf numFmtId="0" fontId="2" fillId="0" borderId="0"/>
    <xf numFmtId="43" fontId="12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6" fillId="0" borderId="0" xfId="1" applyFont="1" applyBorder="1" applyAlignment="1" applyProtection="1"/>
    <xf numFmtId="0" fontId="16" fillId="0" borderId="0" xfId="1" applyNumberFormat="1" applyFont="1" applyBorder="1" applyAlignment="1" applyProtection="1"/>
    <xf numFmtId="0" fontId="17" fillId="0" borderId="0" xfId="1" applyFont="1" applyFill="1" applyBorder="1" applyAlignment="1" applyProtection="1">
      <alignment horizontal="left"/>
    </xf>
    <xf numFmtId="0" fontId="16" fillId="0" borderId="0" xfId="1" applyFont="1" applyBorder="1" applyAlignment="1" applyProtection="1">
      <alignment horizontal="left"/>
    </xf>
    <xf numFmtId="0" fontId="16" fillId="0" borderId="2" xfId="1" applyFont="1" applyBorder="1" applyAlignment="1" applyProtection="1"/>
    <xf numFmtId="0" fontId="16" fillId="0" borderId="0" xfId="1" applyFont="1" applyBorder="1" applyAlignment="1" applyProtection="1">
      <alignment horizontal="right"/>
    </xf>
    <xf numFmtId="0" fontId="18" fillId="0" borderId="2" xfId="1" applyFont="1" applyBorder="1" applyAlignment="1" applyProtection="1">
      <alignment horizontal="center"/>
    </xf>
    <xf numFmtId="178" fontId="16" fillId="0" borderId="0" xfId="1" applyNumberFormat="1" applyFont="1" applyBorder="1" applyAlignment="1" applyProtection="1">
      <alignment horizontal="center"/>
    </xf>
    <xf numFmtId="38" fontId="16" fillId="0" borderId="0" xfId="7" applyNumberFormat="1" applyFont="1" applyAlignment="1">
      <alignment horizontal="center"/>
    </xf>
    <xf numFmtId="38" fontId="16" fillId="0" borderId="0" xfId="7" applyNumberFormat="1" applyFont="1" applyAlignment="1">
      <alignment horizontal="right"/>
    </xf>
    <xf numFmtId="38" fontId="16" fillId="0" borderId="0" xfId="7" applyNumberFormat="1" applyFont="1" applyAlignment="1"/>
    <xf numFmtId="178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4" applyFont="1" applyProtection="1">
      <alignment vertical="center"/>
      <protection hidden="1"/>
    </xf>
    <xf numFmtId="0" fontId="6" fillId="0" borderId="0" xfId="4" applyFont="1" applyProtection="1">
      <alignment vertical="center"/>
      <protection hidden="1"/>
    </xf>
    <xf numFmtId="0" fontId="7" fillId="3" borderId="3" xfId="4" applyFont="1" applyFill="1" applyBorder="1" applyAlignment="1" applyProtection="1">
      <alignment horizontal="center" vertical="center" wrapText="1"/>
      <protection hidden="1"/>
    </xf>
    <xf numFmtId="178" fontId="7" fillId="3" borderId="4" xfId="4" applyNumberFormat="1" applyFont="1" applyFill="1" applyBorder="1" applyAlignment="1" applyProtection="1">
      <alignment horizontal="center" vertical="center" wrapText="1"/>
      <protection hidden="1"/>
    </xf>
    <xf numFmtId="176" fontId="7" fillId="3" borderId="5" xfId="4" applyNumberFormat="1" applyFont="1" applyFill="1" applyBorder="1" applyAlignment="1" applyProtection="1">
      <alignment horizontal="center" vertical="center" wrapText="1"/>
      <protection hidden="1"/>
    </xf>
    <xf numFmtId="0" fontId="7" fillId="3" borderId="5" xfId="4" applyFont="1" applyFill="1" applyBorder="1" applyAlignment="1" applyProtection="1">
      <alignment horizontal="center" vertical="center" wrapText="1"/>
      <protection hidden="1"/>
    </xf>
    <xf numFmtId="176" fontId="7" fillId="3" borderId="5" xfId="4" applyNumberFormat="1" applyFont="1" applyFill="1" applyBorder="1" applyAlignment="1" applyProtection="1">
      <alignment horizontal="right" vertical="center" wrapText="1"/>
      <protection hidden="1"/>
    </xf>
    <xf numFmtId="0" fontId="6" fillId="2" borderId="0" xfId="4" applyFont="1" applyFill="1" applyProtection="1">
      <alignment vertical="center"/>
      <protection hidden="1"/>
    </xf>
    <xf numFmtId="0" fontId="8" fillId="2" borderId="3" xfId="4" applyFont="1" applyFill="1" applyBorder="1" applyAlignment="1" applyProtection="1">
      <alignment horizontal="center" vertical="center" wrapText="1"/>
      <protection hidden="1"/>
    </xf>
    <xf numFmtId="176" fontId="9" fillId="4" borderId="5" xfId="4" applyNumberFormat="1" applyFont="1" applyFill="1" applyBorder="1" applyAlignment="1" applyProtection="1">
      <alignment horizontal="right" vertical="center" wrapText="1"/>
      <protection hidden="1"/>
    </xf>
    <xf numFmtId="0" fontId="9" fillId="4" borderId="5" xfId="4" applyFont="1" applyFill="1" applyBorder="1" applyAlignment="1" applyProtection="1">
      <alignment horizontal="left" vertical="center" wrapText="1"/>
      <protection hidden="1"/>
    </xf>
    <xf numFmtId="0" fontId="8" fillId="2" borderId="5" xfId="4" applyFont="1" applyFill="1" applyBorder="1" applyAlignment="1" applyProtection="1">
      <alignment horizontal="left" vertical="center" wrapText="1"/>
      <protection hidden="1"/>
    </xf>
    <xf numFmtId="178" fontId="8" fillId="2" borderId="5" xfId="4" applyNumberFormat="1" applyFont="1" applyFill="1" applyBorder="1" applyAlignment="1" applyProtection="1">
      <alignment horizontal="center" vertical="center" wrapText="1"/>
      <protection hidden="1"/>
    </xf>
    <xf numFmtId="176" fontId="8" fillId="2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8" fillId="2" borderId="3" xfId="4" applyFont="1" applyFill="1" applyBorder="1" applyAlignment="1" applyProtection="1">
      <alignment horizontal="left" vertical="center" wrapText="1"/>
      <protection hidden="1"/>
    </xf>
    <xf numFmtId="176" fontId="8" fillId="4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4" borderId="5" xfId="4" applyFont="1" applyFill="1" applyBorder="1" applyAlignment="1" applyProtection="1">
      <alignment horizontal="left" vertical="center" wrapText="1"/>
      <protection hidden="1"/>
    </xf>
    <xf numFmtId="0" fontId="4" fillId="2" borderId="0" xfId="4" applyFont="1" applyFill="1" applyProtection="1">
      <alignment vertical="center"/>
      <protection hidden="1"/>
    </xf>
    <xf numFmtId="176" fontId="9" fillId="2" borderId="5" xfId="4" applyNumberFormat="1" applyFont="1" applyFill="1" applyBorder="1" applyAlignment="1" applyProtection="1">
      <alignment horizontal="right" vertical="center" wrapText="1"/>
      <protection hidden="1"/>
    </xf>
    <xf numFmtId="176" fontId="8" fillId="2" borderId="7" xfId="4" applyNumberFormat="1" applyFont="1" applyFill="1" applyBorder="1" applyAlignment="1" applyProtection="1">
      <alignment horizontal="right" vertical="center" wrapText="1"/>
      <protection hidden="1"/>
    </xf>
    <xf numFmtId="0" fontId="8" fillId="4" borderId="5" xfId="4" applyFont="1" applyFill="1" applyBorder="1" applyAlignment="1" applyProtection="1">
      <alignment horizontal="center" vertical="center" wrapText="1"/>
      <protection hidden="1"/>
    </xf>
    <xf numFmtId="0" fontId="8" fillId="2" borderId="5" xfId="4" applyFont="1" applyFill="1" applyBorder="1" applyAlignment="1" applyProtection="1">
      <alignment vertical="center" wrapText="1"/>
      <protection hidden="1"/>
    </xf>
    <xf numFmtId="178" fontId="8" fillId="2" borderId="8" xfId="4" applyNumberFormat="1" applyFont="1" applyFill="1" applyBorder="1" applyAlignment="1" applyProtection="1">
      <alignment horizontal="center" vertical="center" wrapText="1"/>
      <protection hidden="1"/>
    </xf>
    <xf numFmtId="0" fontId="9" fillId="2" borderId="5" xfId="4" applyFont="1" applyFill="1" applyBorder="1" applyAlignment="1" applyProtection="1">
      <alignment vertical="center" wrapText="1"/>
      <protection hidden="1"/>
    </xf>
    <xf numFmtId="176" fontId="9" fillId="5" borderId="5" xfId="4" applyNumberFormat="1" applyFont="1" applyFill="1" applyBorder="1" applyAlignment="1" applyProtection="1">
      <alignment horizontal="right" vertical="center" wrapText="1"/>
      <protection hidden="1"/>
    </xf>
    <xf numFmtId="0" fontId="9" fillId="5" borderId="5" xfId="4" applyFont="1" applyFill="1" applyBorder="1" applyAlignment="1" applyProtection="1">
      <alignment horizontal="left" vertical="center" wrapText="1"/>
      <protection hidden="1"/>
    </xf>
    <xf numFmtId="176" fontId="10" fillId="3" borderId="5" xfId="4" applyNumberFormat="1" applyFont="1" applyFill="1" applyBorder="1" applyAlignment="1" applyProtection="1">
      <alignment horizontal="right" vertical="center" wrapText="1"/>
      <protection hidden="1"/>
    </xf>
    <xf numFmtId="0" fontId="11" fillId="3" borderId="5" xfId="4" applyFont="1" applyFill="1" applyBorder="1" applyAlignment="1" applyProtection="1">
      <alignment horizontal="left" vertical="center" wrapText="1"/>
      <protection hidden="1"/>
    </xf>
    <xf numFmtId="0" fontId="8" fillId="6" borderId="5" xfId="4" applyFont="1" applyFill="1" applyBorder="1" applyAlignment="1" applyProtection="1">
      <alignment horizontal="center" vertical="center" wrapText="1"/>
      <protection hidden="1"/>
    </xf>
    <xf numFmtId="176" fontId="8" fillId="6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6" borderId="5" xfId="4" applyFont="1" applyFill="1" applyBorder="1" applyAlignment="1" applyProtection="1">
      <alignment horizontal="left" vertical="center" wrapText="1"/>
      <protection hidden="1"/>
    </xf>
    <xf numFmtId="0" fontId="9" fillId="6" borderId="5" xfId="4" applyFont="1" applyFill="1" applyBorder="1" applyAlignment="1" applyProtection="1">
      <alignment horizontal="left" vertical="center" wrapText="1"/>
      <protection hidden="1"/>
    </xf>
    <xf numFmtId="177" fontId="10" fillId="3" borderId="5" xfId="4" applyNumberFormat="1" applyFont="1" applyFill="1" applyBorder="1" applyAlignment="1" applyProtection="1">
      <alignment horizontal="right" vertical="center" wrapText="1"/>
      <protection hidden="1"/>
    </xf>
    <xf numFmtId="177" fontId="11" fillId="3" borderId="5" xfId="4" applyNumberFormat="1" applyFont="1" applyFill="1" applyBorder="1" applyAlignment="1" applyProtection="1">
      <alignment horizontal="left" vertical="center" wrapText="1"/>
      <protection hidden="1"/>
    </xf>
    <xf numFmtId="0" fontId="5" fillId="0" borderId="0" xfId="4" applyFont="1" applyProtection="1">
      <alignment vertical="center"/>
      <protection hidden="1"/>
    </xf>
    <xf numFmtId="0" fontId="5" fillId="0" borderId="0" xfId="4" applyFont="1" applyAlignment="1" applyProtection="1">
      <alignment horizontal="left" vertical="center"/>
      <protection hidden="1"/>
    </xf>
    <xf numFmtId="178" fontId="5" fillId="0" borderId="0" xfId="4" applyNumberFormat="1" applyFont="1" applyAlignment="1" applyProtection="1">
      <alignment horizontal="center" vertical="center"/>
      <protection hidden="1"/>
    </xf>
    <xf numFmtId="176" fontId="5" fillId="0" borderId="0" xfId="4" applyNumberFormat="1" applyFont="1" applyAlignment="1" applyProtection="1">
      <alignment horizontal="right" vertical="center"/>
      <protection hidden="1"/>
    </xf>
    <xf numFmtId="0" fontId="5" fillId="0" borderId="0" xfId="4" applyFont="1" applyAlignment="1" applyProtection="1">
      <alignment horizontal="center" vertical="center"/>
      <protection hidden="1"/>
    </xf>
    <xf numFmtId="0" fontId="6" fillId="0" borderId="0" xfId="4" applyFont="1" applyFill="1" applyProtection="1">
      <alignment vertical="center"/>
      <protection hidden="1"/>
    </xf>
    <xf numFmtId="0" fontId="8" fillId="2" borderId="5" xfId="0" applyFont="1" applyFill="1" applyBorder="1" applyAlignment="1" applyProtection="1">
      <alignment horizontal="left" vertical="center" wrapText="1"/>
      <protection hidden="1"/>
    </xf>
    <xf numFmtId="0" fontId="8" fillId="4" borderId="5" xfId="4" applyFont="1" applyFill="1" applyBorder="1" applyAlignment="1" applyProtection="1">
      <alignment horizontal="right" vertical="center" wrapText="1"/>
      <protection hidden="1"/>
    </xf>
    <xf numFmtId="0" fontId="8" fillId="2" borderId="7" xfId="4" applyFont="1" applyFill="1" applyBorder="1" applyAlignment="1" applyProtection="1">
      <alignment horizontal="center" vertical="center" wrapText="1"/>
      <protection hidden="1"/>
    </xf>
    <xf numFmtId="0" fontId="9" fillId="2" borderId="3" xfId="4" applyFont="1" applyFill="1" applyBorder="1" applyAlignment="1" applyProtection="1">
      <alignment horizontal="center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9" fillId="2" borderId="7" xfId="4" applyFont="1" applyFill="1" applyBorder="1" applyAlignment="1" applyProtection="1">
      <alignment horizontal="center" vertical="center" wrapText="1"/>
      <protection hidden="1"/>
    </xf>
    <xf numFmtId="0" fontId="21" fillId="2" borderId="5" xfId="4" applyFont="1" applyFill="1" applyBorder="1" applyAlignment="1" applyProtection="1">
      <alignment horizontal="left" vertical="center" wrapText="1"/>
      <protection hidden="1"/>
    </xf>
    <xf numFmtId="0" fontId="5" fillId="7" borderId="0" xfId="4" applyFont="1" applyFill="1" applyAlignment="1" applyProtection="1">
      <alignment horizontal="left" vertical="center"/>
      <protection hidden="1"/>
    </xf>
    <xf numFmtId="179" fontId="23" fillId="3" borderId="5" xfId="4" applyNumberFormat="1" applyFont="1" applyFill="1" applyBorder="1" applyAlignment="1" applyProtection="1">
      <alignment horizontal="right" vertical="center" wrapText="1"/>
      <protection hidden="1"/>
    </xf>
    <xf numFmtId="0" fontId="8" fillId="5" borderId="10" xfId="4" applyFont="1" applyFill="1" applyBorder="1" applyAlignment="1" applyProtection="1">
      <alignment horizontal="center" vertical="center" wrapText="1"/>
      <protection hidden="1"/>
    </xf>
    <xf numFmtId="0" fontId="8" fillId="5" borderId="9" xfId="4" applyFont="1" applyFill="1" applyBorder="1" applyAlignment="1" applyProtection="1">
      <alignment horizontal="center" vertical="center" wrapText="1"/>
      <protection hidden="1"/>
    </xf>
    <xf numFmtId="0" fontId="8" fillId="5" borderId="4" xfId="4" applyFont="1" applyFill="1" applyBorder="1" applyAlignment="1" applyProtection="1">
      <alignment horizontal="center" vertical="center" wrapText="1"/>
      <protection hidden="1"/>
    </xf>
    <xf numFmtId="0" fontId="8" fillId="2" borderId="6" xfId="4" applyFont="1" applyFill="1" applyBorder="1" applyAlignment="1" applyProtection="1">
      <alignment horizontal="center" vertical="center" wrapText="1"/>
      <protection hidden="1"/>
    </xf>
    <xf numFmtId="0" fontId="9" fillId="2" borderId="5" xfId="4" applyFont="1" applyFill="1" applyBorder="1" applyAlignment="1" applyProtection="1">
      <alignment horizontal="center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8" fillId="2" borderId="3" xfId="4" applyFont="1" applyFill="1" applyBorder="1" applyAlignment="1" applyProtection="1">
      <alignment horizontal="center" vertical="center" wrapText="1"/>
      <protection hidden="1"/>
    </xf>
    <xf numFmtId="0" fontId="8" fillId="2" borderId="7" xfId="4" applyFont="1" applyFill="1" applyBorder="1" applyAlignment="1" applyProtection="1">
      <alignment vertical="center" wrapText="1"/>
      <protection hidden="1"/>
    </xf>
    <xf numFmtId="176" fontId="22" fillId="7" borderId="0" xfId="4" applyNumberFormat="1" applyFont="1" applyFill="1" applyAlignment="1" applyProtection="1">
      <alignment horizontal="right" vertical="center"/>
      <protection hidden="1"/>
    </xf>
    <xf numFmtId="0" fontId="25" fillId="2" borderId="0" xfId="4" applyFont="1" applyFill="1" applyProtection="1">
      <alignment vertical="center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8" fillId="0" borderId="5" xfId="0" applyFont="1" applyFill="1" applyBorder="1" applyAlignment="1" applyProtection="1">
      <alignment horizontal="left" vertical="center" wrapText="1"/>
      <protection hidden="1"/>
    </xf>
    <xf numFmtId="178" fontId="8" fillId="0" borderId="5" xfId="0" applyNumberFormat="1" applyFont="1" applyFill="1" applyBorder="1" applyAlignment="1" applyProtection="1">
      <alignment horizontal="center" vertical="center" wrapText="1"/>
      <protection hidden="1"/>
    </xf>
    <xf numFmtId="176" fontId="8" fillId="0" borderId="5" xfId="0" applyNumberFormat="1" applyFont="1" applyFill="1" applyBorder="1" applyAlignment="1" applyProtection="1">
      <alignment horizontal="right" vertical="center" wrapText="1"/>
      <protection hidden="1"/>
    </xf>
    <xf numFmtId="0" fontId="8" fillId="0" borderId="5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left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177" fontId="10" fillId="3" borderId="10" xfId="4" applyNumberFormat="1" applyFont="1" applyFill="1" applyBorder="1" applyAlignment="1" applyProtection="1">
      <alignment horizontal="center" vertical="center" wrapText="1"/>
      <protection hidden="1"/>
    </xf>
    <xf numFmtId="177" fontId="10" fillId="3" borderId="9" xfId="4" applyNumberFormat="1" applyFont="1" applyFill="1" applyBorder="1" applyAlignment="1" applyProtection="1">
      <alignment horizontal="center" vertical="center" wrapText="1"/>
      <protection hidden="1"/>
    </xf>
    <xf numFmtId="177" fontId="10" fillId="3" borderId="4" xfId="4" applyNumberFormat="1" applyFont="1" applyFill="1" applyBorder="1" applyAlignment="1" applyProtection="1">
      <alignment horizontal="center" vertical="center" wrapText="1"/>
      <protection hidden="1"/>
    </xf>
    <xf numFmtId="0" fontId="8" fillId="2" borderId="11" xfId="4" applyFont="1" applyFill="1" applyBorder="1" applyAlignment="1" applyProtection="1">
      <alignment horizontal="center" vertical="center" wrapText="1"/>
      <protection hidden="1"/>
    </xf>
    <xf numFmtId="0" fontId="8" fillId="2" borderId="8" xfId="4" applyFont="1" applyFill="1" applyBorder="1" applyAlignment="1" applyProtection="1">
      <alignment horizontal="center" vertical="center" wrapText="1"/>
      <protection hidden="1"/>
    </xf>
    <xf numFmtId="0" fontId="8" fillId="2" borderId="10" xfId="4" applyFont="1" applyFill="1" applyBorder="1" applyAlignment="1" applyProtection="1">
      <alignment horizontal="center" vertical="center" wrapText="1"/>
      <protection hidden="1"/>
    </xf>
    <xf numFmtId="0" fontId="8" fillId="2" borderId="4" xfId="4" applyFont="1" applyFill="1" applyBorder="1" applyAlignment="1" applyProtection="1">
      <alignment horizontal="center" vertical="center" wrapText="1"/>
      <protection hidden="1"/>
    </xf>
    <xf numFmtId="0" fontId="8" fillId="6" borderId="5" xfId="4" applyFont="1" applyFill="1" applyBorder="1" applyAlignment="1" applyProtection="1">
      <alignment horizontal="center" vertical="center" wrapText="1"/>
      <protection hidden="1"/>
    </xf>
    <xf numFmtId="0" fontId="10" fillId="3" borderId="10" xfId="4" applyFont="1" applyFill="1" applyBorder="1" applyAlignment="1" applyProtection="1">
      <alignment horizontal="center" vertical="center" wrapText="1"/>
      <protection hidden="1"/>
    </xf>
    <xf numFmtId="0" fontId="10" fillId="3" borderId="9" xfId="4" applyFont="1" applyFill="1" applyBorder="1" applyAlignment="1" applyProtection="1">
      <alignment horizontal="center" vertical="center" wrapText="1"/>
      <protection hidden="1"/>
    </xf>
    <xf numFmtId="0" fontId="10" fillId="3" borderId="4" xfId="4" applyFont="1" applyFill="1" applyBorder="1" applyAlignment="1" applyProtection="1">
      <alignment horizontal="center" vertical="center" wrapText="1"/>
      <protection hidden="1"/>
    </xf>
    <xf numFmtId="0" fontId="8" fillId="2" borderId="6" xfId="4" applyFont="1" applyFill="1" applyBorder="1" applyAlignment="1" applyProtection="1">
      <alignment horizontal="center" vertical="center" wrapText="1"/>
      <protection hidden="1"/>
    </xf>
    <xf numFmtId="0" fontId="8" fillId="2" borderId="3" xfId="4" applyFont="1" applyFill="1" applyBorder="1" applyAlignment="1" applyProtection="1">
      <alignment horizontal="center" vertical="center" wrapText="1"/>
      <protection hidden="1"/>
    </xf>
    <xf numFmtId="0" fontId="9" fillId="2" borderId="10" xfId="4" applyFont="1" applyFill="1" applyBorder="1" applyAlignment="1" applyProtection="1">
      <alignment horizontal="center" vertical="center" wrapText="1"/>
      <protection hidden="1"/>
    </xf>
    <xf numFmtId="0" fontId="9" fillId="2" borderId="4" xfId="4" applyFont="1" applyFill="1" applyBorder="1" applyAlignment="1" applyProtection="1">
      <alignment horizontal="center" vertical="center" wrapText="1"/>
      <protection hidden="1"/>
    </xf>
    <xf numFmtId="0" fontId="8" fillId="2" borderId="7" xfId="4" applyFont="1" applyFill="1" applyBorder="1" applyAlignment="1" applyProtection="1">
      <alignment horizontal="center" vertical="center" wrapText="1"/>
      <protection hidden="1"/>
    </xf>
    <xf numFmtId="0" fontId="9" fillId="2" borderId="6" xfId="4" applyFont="1" applyFill="1" applyBorder="1" applyAlignment="1" applyProtection="1">
      <alignment horizontal="center" vertical="center" wrapText="1"/>
      <protection hidden="1"/>
    </xf>
    <xf numFmtId="0" fontId="9" fillId="2" borderId="3" xfId="4" applyFont="1" applyFill="1" applyBorder="1" applyAlignment="1" applyProtection="1">
      <alignment horizontal="center" vertical="center" wrapText="1"/>
      <protection hidden="1"/>
    </xf>
    <xf numFmtId="0" fontId="8" fillId="4" borderId="5" xfId="4" applyFont="1" applyFill="1" applyBorder="1" applyAlignment="1" applyProtection="1">
      <alignment horizontal="right" vertical="center" wrapText="1"/>
      <protection hidden="1"/>
    </xf>
    <xf numFmtId="0" fontId="8" fillId="2" borderId="5" xfId="4" applyFont="1" applyFill="1" applyBorder="1" applyAlignment="1" applyProtection="1">
      <alignment horizontal="center" vertical="center" wrapText="1"/>
      <protection hidden="1"/>
    </xf>
    <xf numFmtId="0" fontId="9" fillId="2" borderId="7" xfId="4" applyFont="1" applyFill="1" applyBorder="1" applyAlignment="1" applyProtection="1">
      <alignment horizontal="center" vertical="center" wrapText="1"/>
      <protection hidden="1"/>
    </xf>
    <xf numFmtId="0" fontId="13" fillId="0" borderId="0" xfId="1" applyFont="1" applyBorder="1" applyAlignment="1" applyProtection="1">
      <alignment horizontal="center"/>
    </xf>
    <xf numFmtId="14" fontId="16" fillId="0" borderId="0" xfId="7" applyNumberFormat="1" applyFont="1" applyAlignment="1">
      <alignment horizontal="right"/>
    </xf>
    <xf numFmtId="6" fontId="19" fillId="0" borderId="9" xfId="7" applyNumberFormat="1" applyFont="1" applyBorder="1" applyAlignment="1">
      <alignment horizontal="left"/>
    </xf>
    <xf numFmtId="0" fontId="7" fillId="3" borderId="10" xfId="4" applyFont="1" applyFill="1" applyBorder="1" applyAlignment="1" applyProtection="1">
      <alignment horizontal="center" vertical="center" wrapText="1"/>
      <protection hidden="1"/>
    </xf>
    <xf numFmtId="0" fontId="7" fillId="3" borderId="9" xfId="4" applyFont="1" applyFill="1" applyBorder="1" applyAlignment="1" applyProtection="1">
      <alignment horizontal="center" vertical="center" wrapText="1"/>
      <protection hidden="1"/>
    </xf>
    <xf numFmtId="0" fontId="7" fillId="3" borderId="4" xfId="4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left" vertical="center" wrapText="1"/>
      <protection hidden="1"/>
    </xf>
    <xf numFmtId="0" fontId="8" fillId="0" borderId="13" xfId="0" applyFont="1" applyFill="1" applyBorder="1" applyAlignment="1" applyProtection="1">
      <alignment horizontal="left" vertical="center" wrapText="1"/>
      <protection hidden="1"/>
    </xf>
    <xf numFmtId="0" fontId="8" fillId="0" borderId="14" xfId="0" applyFont="1" applyFill="1" applyBorder="1" applyAlignment="1" applyProtection="1">
      <alignment horizontal="left" vertical="center" wrapText="1"/>
      <protection hidden="1"/>
    </xf>
    <xf numFmtId="0" fontId="8" fillId="0" borderId="15" xfId="0" applyFont="1" applyFill="1" applyBorder="1" applyAlignment="1" applyProtection="1">
      <alignment horizontal="left" vertical="center" wrapText="1"/>
      <protection hidden="1"/>
    </xf>
  </cellXfs>
  <cellStyles count="8">
    <cellStyle name="0,0_x000d__x000a_NA_x000d__x000a_" xfId="1"/>
    <cellStyle name="常规" xfId="0" builtinId="0"/>
    <cellStyle name="常规 2" xfId="2"/>
    <cellStyle name="常规 2 2" xfId="3"/>
    <cellStyle name="常规 2 2_LEXUS日本考察请款书15.11.4_1" xfId="4"/>
    <cellStyle name="常规 2 3" xfId="5"/>
    <cellStyle name="常规 2_LEXUS日本考察报价15.9.29" xfId="6"/>
    <cellStyle name="千位分隔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25" name="Text Box 11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26" name="Text Box 113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27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28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29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30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31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32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33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34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35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36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37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38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39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40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41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42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43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44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45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46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47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48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49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50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51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52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53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54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55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56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57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58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59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60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61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62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63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64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65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66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67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68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69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70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71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72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73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74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75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76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77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78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79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80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81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82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83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84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85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86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87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88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89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90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91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92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93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94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95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96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97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098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099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00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01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02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03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04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05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06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07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08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09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10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11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12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13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14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15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16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17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18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19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20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21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22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23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24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25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26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27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28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29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30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31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32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33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34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35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36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37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38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39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40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41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42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43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44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45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46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47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48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49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50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51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52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53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54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55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56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57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58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59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60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61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62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63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64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65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66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67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68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69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70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71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72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73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74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75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76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77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78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79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80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81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82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83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84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85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86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87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88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89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90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91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92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93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94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95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96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197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98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199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00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01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02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03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04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05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06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07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08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09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10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11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12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13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14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15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16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17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18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19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20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21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22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23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24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25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26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27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28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29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30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31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32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33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34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35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36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37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38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39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40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41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42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43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44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45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46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47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48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49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50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51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52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53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54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55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1256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1257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258" name="Text Box 11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259" name="Text Box 113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260" name="Text Box 11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261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262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263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264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265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266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267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268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269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270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271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272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273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274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275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276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277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278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279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280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281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282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283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284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285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286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287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288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289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290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291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292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293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294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295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296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297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298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299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00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01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02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03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04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05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06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07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08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09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10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11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12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13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14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15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16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17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18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19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20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21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22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23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24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25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26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27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28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29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30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31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32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33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34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35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36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37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38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39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40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41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42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43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44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45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46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47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48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49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50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51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52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53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54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55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56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57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58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59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60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61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62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63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64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65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66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67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68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69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70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71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72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73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74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75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76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77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78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79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80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8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8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8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8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8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8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8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8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8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9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9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9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9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9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9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96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97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398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399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00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01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02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03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04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05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06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07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08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09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10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11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12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13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14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15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16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17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18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19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20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21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22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23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24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25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26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27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28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29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30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31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32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33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34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35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36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37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38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39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40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41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42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43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44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45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46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47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48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49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50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51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52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53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54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55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56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57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58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59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60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61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62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63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64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65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66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67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68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69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70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71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72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73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74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75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76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77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78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79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80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81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82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83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84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85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86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87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88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489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490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491" name="Text Box 112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492" name="Text Box 113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493" name="Text Box 11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494" name="Text Box 113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495" name="Text Box 113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496" name="Text Box 114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497" name="Text Box 114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498" name="Text Box 11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499" name="Text Box 11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00" name="Text Box 11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01" name="Text Box 11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02" name="Text Box 11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03" name="Text Box 11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04" name="Text Box 11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05" name="Text Box 11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06" name="Text Box 11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07" name="Text Box 11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08" name="Text Box 11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09" name="Text Box 11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10" name="Text Box 11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11" name="Text Box 11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12" name="Text Box 11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13" name="Text Box 11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14" name="Text Box 11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15" name="Text Box 118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16" name="Text Box 118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17" name="Text Box 118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18" name="Text Box 118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19" name="Text Box 118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20" name="Text Box 11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21" name="Text Box 11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22" name="Text Box 118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23" name="Text Box 118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24" name="Text Box 119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25" name="Text Box 119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26" name="Text Box 119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27" name="Text Box 119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28" name="Text Box 119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29" name="Text Box 119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30" name="Text Box 119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31" name="Text Box 119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32" name="Text Box 119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33" name="Text Box 119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34" name="Text Box 12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35" name="Text Box 12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36" name="Text Box 120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37" name="Text Box 120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38" name="Text Box 12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39" name="Text Box 12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40" name="Text Box 12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41" name="Text Box 12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42" name="Text Box 12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43" name="Text Box 120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44" name="Text Box 121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45" name="Text Box 121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46" name="Text Box 121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47" name="Text Box 121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48" name="Text Box 121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49" name="Text Box 121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50" name="Text Box 121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51" name="Text Box 121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52" name="Text Box 121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53" name="Text Box 121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54" name="Text Box 122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55" name="Text Box 122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56" name="Text Box 122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57" name="Text Box 122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58" name="Text Box 122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59" name="Text Box 122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60" name="Text Box 122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61" name="Text Box 122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62" name="Text Box 122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63" name="Text Box 122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64" name="Text Box 123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65" name="Text Box 123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66" name="Text Box 123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67" name="Text Box 123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68" name="Text Box 123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69" name="Text Box 123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70" name="Text Box 12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71" name="Text Box 12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72" name="Text Box 123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73" name="Text Box 123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74" name="Text Box 12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75" name="Text Box 12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76" name="Text Box 124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77" name="Text Box 124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78" name="Text Box 12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79" name="Text Box 12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80" name="Text Box 12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81" name="Text Box 12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82" name="Text Box 12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83" name="Text Box 124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84" name="Text Box 12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85" name="Text Box 12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86" name="Text Box 12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87" name="Text Box 12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88" name="Text Box 12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89" name="Text Box 12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90" name="Text Box 125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91" name="Text Box 125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92" name="Text Box 12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93" name="Text Box 126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94" name="Text Box 126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95" name="Text Box 12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96" name="Text Box 12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97" name="Text Box 12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598" name="Text Box 126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599" name="Text Box 12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00" name="Text Box 12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01" name="Text Box 12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02" name="Text Box 126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03" name="Text Box 12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04" name="Text Box 12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05" name="Text Box 12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06" name="Text Box 12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07" name="Text Box 12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08" name="Text Box 12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09" name="Text Box 12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10" name="Text Box 12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11" name="Text Box 12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12" name="Text Box 12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13" name="Text Box 12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14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15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16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17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18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19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20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21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22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23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24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25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26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27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28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29" name="Text Box 130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30" name="Text Box 131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31" name="Text Box 131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32" name="Text Box 131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33" name="Text Box 131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34" name="Text Box 131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35" name="Text Box 131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36" name="Text Box 131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37" name="Text Box 131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38" name="Text Box 131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39" name="Text Box 131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40" name="Text Box 132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41" name="Text Box 132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42" name="Text Box 132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43" name="Text Box 132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44" name="Text Box 132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45" name="Text Box 132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46" name="Text Box 132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47" name="Text Box 132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48" name="Text Box 132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49" name="Text Box 132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50" name="Text Box 133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51" name="Text Box 13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52" name="Text Box 13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53" name="Text Box 13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54" name="Text Box 13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55" name="Text Box 13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56" name="Text Box 13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57" name="Text Box 134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58" name="Text Box 13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59" name="Text Box 13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60" name="Text Box 13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61" name="Text Box 13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62" name="Text Box 13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63" name="Text Box 13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64" name="Text Box 13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65" name="Text Box 13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66" name="Text Box 136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67" name="Text Box 13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68" name="Text Box 13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69" name="Text Box 13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70" name="Text Box 13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71" name="Text Box 13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72" name="Text Box 13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73" name="Text Box 137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74" name="Text Box 137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75" name="Text Box 137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76" name="Text Box 137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77" name="Text Box 137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78" name="Text Box 138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79" name="Text Box 138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80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81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82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83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84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85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86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87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88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89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90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91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92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93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94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95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96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97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698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699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00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01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02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03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04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05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06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07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08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09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10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11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12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13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14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15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16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17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18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19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20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21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22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23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24" name="Text Box 11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25" name="Text Box 113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26" name="Text Box 113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27" name="Text Box 114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28" name="Text Box 114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29" name="Text Box 11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30" name="Text Box 11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31" name="Text Box 11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32" name="Text Box 11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33" name="Text Box 11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34" name="Text Box 11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35" name="Text Box 11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36" name="Text Box 11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37" name="Text Box 11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38" name="Text Box 11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39" name="Text Box 11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40" name="Text Box 11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41" name="Text Box 11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42" name="Text Box 11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43" name="Text Box 11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44" name="Text Box 11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45" name="Text Box 11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46" name="Text Box 118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47" name="Text Box 118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48" name="Text Box 118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49" name="Text Box 118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50" name="Text Box 118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51" name="Text Box 11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52" name="Text Box 11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53" name="Text Box 118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54" name="Text Box 118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55" name="Text Box 119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56" name="Text Box 119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57" name="Text Box 119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58" name="Text Box 119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59" name="Text Box 119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60" name="Text Box 119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61" name="Text Box 119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62" name="Text Box 119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63" name="Text Box 119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64" name="Text Box 119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65" name="Text Box 12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66" name="Text Box 12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67" name="Text Box 120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68" name="Text Box 120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69" name="Text Box 12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70" name="Text Box 12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71" name="Text Box 12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72" name="Text Box 12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73" name="Text Box 12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74" name="Text Box 120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75" name="Text Box 121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76" name="Text Box 121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77" name="Text Box 121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78" name="Text Box 121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79" name="Text Box 121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80" name="Text Box 121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81" name="Text Box 121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82" name="Text Box 121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83" name="Text Box 121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84" name="Text Box 121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85" name="Text Box 122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86" name="Text Box 122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87" name="Text Box 122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88" name="Text Box 122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89" name="Text Box 122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90" name="Text Box 122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91" name="Text Box 122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92" name="Text Box 122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93" name="Text Box 122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94" name="Text Box 122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95" name="Text Box 123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96" name="Text Box 123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97" name="Text Box 123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798" name="Text Box 123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799" name="Text Box 123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00" name="Text Box 123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01" name="Text Box 12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02" name="Text Box 12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03" name="Text Box 123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04" name="Text Box 123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05" name="Text Box 12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06" name="Text Box 12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07" name="Text Box 124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08" name="Text Box 124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09" name="Text Box 12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10" name="Text Box 124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11" name="Text Box 124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12" name="Text Box 12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13" name="Text Box 12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14" name="Text Box 124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15" name="Text Box 125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16" name="Text Box 12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17" name="Text Box 12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18" name="Text Box 12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19" name="Text Box 12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20" name="Text Box 12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21" name="Text Box 125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22" name="Text Box 125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23" name="Text Box 12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24" name="Text Box 126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25" name="Text Box 126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26" name="Text Box 12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27" name="Text Box 12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28" name="Text Box 126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29" name="Text Box 126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30" name="Text Box 12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31" name="Text Box 12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32" name="Text Box 126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33" name="Text Box 126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34" name="Text Box 12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35" name="Text Box 12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36" name="Text Box 127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37" name="Text Box 127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38" name="Text Box 127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39" name="Text Box 127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40" name="Text Box 127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41" name="Text Box 127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42" name="Text Box 127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43" name="Text Box 1279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44" name="Text Box 128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45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46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47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48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49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50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51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52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53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54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55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56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57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58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59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60" name="Text Box 130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61" name="Text Box 131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62" name="Text Box 131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63" name="Text Box 131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64" name="Text Box 131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65" name="Text Box 131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66" name="Text Box 131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67" name="Text Box 131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68" name="Text Box 131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69" name="Text Box 131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70" name="Text Box 131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71" name="Text Box 132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72" name="Text Box 132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73" name="Text Box 132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74" name="Text Box 132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75" name="Text Box 132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76" name="Text Box 132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77" name="Text Box 1326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78" name="Text Box 132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79" name="Text Box 132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80" name="Text Box 132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81" name="Text Box 133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82" name="Text Box 133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83" name="Text Box 133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84" name="Text Box 133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85" name="Text Box 134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86" name="Text Box 134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87" name="Text Box 134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88" name="Text Box 134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89" name="Text Box 134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90" name="Text Box 134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91" name="Text Box 135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92" name="Text Box 1352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93" name="Text Box 135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94" name="Text Box 135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95" name="Text Box 1355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96" name="Text Box 135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97" name="Text Box 136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898" name="Text Box 1362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899" name="Text Box 1363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00" name="Text Box 136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01" name="Text Box 136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02" name="Text Box 137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03" name="Text Box 137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04" name="Text Box 137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05" name="Text Box 137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06" name="Text Box 137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07" name="Text Box 137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08" name="Text Box 137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09" name="Text Box 138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10" name="Text Box 1381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11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12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13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14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15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16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17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18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19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20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21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22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23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24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25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26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27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28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29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30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31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32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33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34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35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36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37" name="Text Box 1305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38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39" name="Text Box 130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40" name="Text Box 1308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41" name="Text Box 128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42" name="Text Box 1287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43" name="Text Box 1289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44" name="Text Box 1290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45" name="Text Box 1293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46" name="Text Box 1294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47" name="Text Box 1297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48" name="Text Box 1298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49" name="Text Box 1300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34</xdr:row>
      <xdr:rowOff>0</xdr:rowOff>
    </xdr:from>
    <xdr:to>
      <xdr:col>9</xdr:col>
      <xdr:colOff>523875</xdr:colOff>
      <xdr:row>35</xdr:row>
      <xdr:rowOff>0</xdr:rowOff>
    </xdr:to>
    <xdr:sp macro="" textlink="">
      <xdr:nvSpPr>
        <xdr:cNvPr id="1950" name="Text Box 1301"/>
        <xdr:cNvSpPr txBox="1">
          <a:spLocks noChangeArrowheads="1"/>
        </xdr:cNvSpPr>
      </xdr:nvSpPr>
      <xdr:spPr bwMode="auto">
        <a:xfrm>
          <a:off x="95345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51" name="Text Box 1304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29</xdr:row>
      <xdr:rowOff>190500</xdr:rowOff>
    </xdr:from>
    <xdr:to>
      <xdr:col>9</xdr:col>
      <xdr:colOff>581025</xdr:colOff>
      <xdr:row>30</xdr:row>
      <xdr:rowOff>152400</xdr:rowOff>
    </xdr:to>
    <xdr:sp macro="" textlink="">
      <xdr:nvSpPr>
        <xdr:cNvPr id="1952" name="Text Box 1305"/>
        <xdr:cNvSpPr txBox="1">
          <a:spLocks noChangeArrowheads="1"/>
        </xdr:cNvSpPr>
      </xdr:nvSpPr>
      <xdr:spPr bwMode="auto">
        <a:xfrm>
          <a:off x="9591675" y="83534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34</xdr:row>
      <xdr:rowOff>0</xdr:rowOff>
    </xdr:from>
    <xdr:to>
      <xdr:col>9</xdr:col>
      <xdr:colOff>180975</xdr:colOff>
      <xdr:row>35</xdr:row>
      <xdr:rowOff>0</xdr:rowOff>
    </xdr:to>
    <xdr:sp macro="" textlink="">
      <xdr:nvSpPr>
        <xdr:cNvPr id="1953" name="Text Box 1306"/>
        <xdr:cNvSpPr txBox="1">
          <a:spLocks noChangeArrowheads="1"/>
        </xdr:cNvSpPr>
      </xdr:nvSpPr>
      <xdr:spPr bwMode="auto">
        <a:xfrm>
          <a:off x="9191625" y="85629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54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955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56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957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58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959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960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61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62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63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64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965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66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967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68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969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70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971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72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973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74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975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76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977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78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979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80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981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82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983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84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985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86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987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88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989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90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991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92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993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94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995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96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997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1998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1999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00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01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02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03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04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05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06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07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08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09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10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11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12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13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14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15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16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17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18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19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20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21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22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23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24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25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26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27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28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29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30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31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32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33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34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35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36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37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38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39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40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41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42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43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44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45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46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47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48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49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50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51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52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53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54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55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56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57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58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59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60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61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62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63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64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65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66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67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68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69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70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71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72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73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74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75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76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77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78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79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80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81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82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83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84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85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86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87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88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89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90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91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92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93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94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95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96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97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098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099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00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01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02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03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04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05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06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07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08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09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10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11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12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13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14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15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16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17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18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19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20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21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22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23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24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25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26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27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28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29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30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31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32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33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34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35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36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37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38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39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4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4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4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4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4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4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4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4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4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4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5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5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5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5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5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55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56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57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58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59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60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61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62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63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64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65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66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67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68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69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7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7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7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7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7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7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7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7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7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7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8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8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8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8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84" name="Text Box 11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85" name="Text Box 113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86" name="Text Box 11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87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88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89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90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91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92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93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94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95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96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97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198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199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00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01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02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03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04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05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06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07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08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09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10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11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12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13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14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15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16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17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18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19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20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21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22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23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24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25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26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27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28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29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30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31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32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33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34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35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36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37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38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39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40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41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42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43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44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45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46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47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48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49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50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51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52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53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54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55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56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57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58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59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60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61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62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63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64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65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66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67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68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69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70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71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72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73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74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75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76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77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78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79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80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81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82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83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84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85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86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87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88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89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90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91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92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93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94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95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96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97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298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299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00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01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02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03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04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05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06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07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08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09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10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11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12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13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14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15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16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17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18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19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20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21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22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23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24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25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26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27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28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29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30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31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32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33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34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35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36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37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38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39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40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41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42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43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44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45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46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47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48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49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50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51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52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53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54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55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56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57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58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59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60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61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62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63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64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65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66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67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68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69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70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71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72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73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74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75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76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77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78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79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80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81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82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83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84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85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86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87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88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89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90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91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92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93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94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95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96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97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398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399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00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01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02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03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04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05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06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07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08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09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10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11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12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13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14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15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16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17" name="Text Box 11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18" name="Text Box 113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19" name="Text Box 11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20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21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22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23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24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25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26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27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28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29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30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31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32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33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34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35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36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37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38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39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40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41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42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43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44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45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46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47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48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49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50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51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52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53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54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55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56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57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58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59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60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61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62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63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64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65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66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67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68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69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70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71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72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73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74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75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76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77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78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79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80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81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82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83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84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85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86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87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88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89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90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91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92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93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94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95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96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97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498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499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00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01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02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03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04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05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06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07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08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09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10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11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12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13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14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15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16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17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18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19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20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21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22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23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24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25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26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27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28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29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30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31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32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33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34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35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36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37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38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39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4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4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4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4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4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4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4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4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4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4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5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5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5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5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5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55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56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57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58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59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60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61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62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63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64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65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66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67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68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69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70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71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72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73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74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75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76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77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78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79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80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81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82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83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84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85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86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87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88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89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90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91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92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93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94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95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96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97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598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599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00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01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02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03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04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05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0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0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0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0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1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1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1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1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1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1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1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1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1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1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20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2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2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2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2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2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2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2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2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2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3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3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3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3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3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3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3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3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3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3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4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4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4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4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4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4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4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4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4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4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50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51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52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53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54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55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56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57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58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59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60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61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62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63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64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65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66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67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68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69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70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71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72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73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74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75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76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77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78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79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80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81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82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83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84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85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86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87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88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89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90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91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92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93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94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95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96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97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698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699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00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01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02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03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04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05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06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07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08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09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10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11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12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13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14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15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16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17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18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19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20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21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22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23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24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25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26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27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28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29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30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31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32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33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34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35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36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37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38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39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40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41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42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43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44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45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46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47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48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49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50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51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52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53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54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55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56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57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58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59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60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61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62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63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64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65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66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67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68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69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7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7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7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7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7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7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7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7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7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7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8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8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8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8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8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85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86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87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88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89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90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91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92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93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94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95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96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97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798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799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00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01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02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03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04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05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06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07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08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09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10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11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12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13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14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15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16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17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18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19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20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21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22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23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24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25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26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27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28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29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30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31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32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33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34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35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3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3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3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3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4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4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4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4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4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4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4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4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4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4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50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5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5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5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5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5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5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5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5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5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6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6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6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6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6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6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6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6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6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6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7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7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7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7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7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7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7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7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7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7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80" name="Text Box 113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81" name="Text Box 113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82" name="Text Box 114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83" name="Text Box 114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84" name="Text Box 11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85" name="Text Box 11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86" name="Text Box 11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87" name="Text Box 11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88" name="Text Box 11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89" name="Text Box 11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90" name="Text Box 11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91" name="Text Box 11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92" name="Text Box 11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93" name="Text Box 11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94" name="Text Box 11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95" name="Text Box 11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96" name="Text Box 11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97" name="Text Box 11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898" name="Text Box 11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899" name="Text Box 11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00" name="Text Box 11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01" name="Text Box 118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02" name="Text Box 118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03" name="Text Box 118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04" name="Text Box 118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05" name="Text Box 118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06" name="Text Box 11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07" name="Text Box 11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08" name="Text Box 118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09" name="Text Box 118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10" name="Text Box 119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11" name="Text Box 119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12" name="Text Box 119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13" name="Text Box 119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14" name="Text Box 119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15" name="Text Box 119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16" name="Text Box 119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17" name="Text Box 119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18" name="Text Box 119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19" name="Text Box 119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20" name="Text Box 12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21" name="Text Box 12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22" name="Text Box 120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23" name="Text Box 120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24" name="Text Box 12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25" name="Text Box 12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26" name="Text Box 12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27" name="Text Box 12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28" name="Text Box 12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29" name="Text Box 120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30" name="Text Box 121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31" name="Text Box 121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32" name="Text Box 121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33" name="Text Box 121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34" name="Text Box 121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35" name="Text Box 121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36" name="Text Box 121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37" name="Text Box 121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38" name="Text Box 121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39" name="Text Box 121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40" name="Text Box 122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41" name="Text Box 122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42" name="Text Box 122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43" name="Text Box 122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44" name="Text Box 122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45" name="Text Box 122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46" name="Text Box 122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47" name="Text Box 122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48" name="Text Box 122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49" name="Text Box 122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50" name="Text Box 123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51" name="Text Box 123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52" name="Text Box 123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53" name="Text Box 123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54" name="Text Box 123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55" name="Text Box 123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56" name="Text Box 12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57" name="Text Box 12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58" name="Text Box 123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59" name="Text Box 123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60" name="Text Box 12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61" name="Text Box 12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62" name="Text Box 124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63" name="Text Box 124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64" name="Text Box 12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65" name="Text Box 124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66" name="Text Box 124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67" name="Text Box 12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68" name="Text Box 12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69" name="Text Box 124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70" name="Text Box 125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71" name="Text Box 12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72" name="Text Box 12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73" name="Text Box 12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74" name="Text Box 12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75" name="Text Box 12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76" name="Text Box 125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77" name="Text Box 125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78" name="Text Box 12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79" name="Text Box 126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80" name="Text Box 126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81" name="Text Box 12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82" name="Text Box 12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83" name="Text Box 126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84" name="Text Box 126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85" name="Text Box 12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86" name="Text Box 12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87" name="Text Box 126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88" name="Text Box 126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89" name="Text Box 12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90" name="Text Box 12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91" name="Text Box 127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92" name="Text Box 127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93" name="Text Box 127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94" name="Text Box 127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95" name="Text Box 127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96" name="Text Box 127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97" name="Text Box 127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2998" name="Text Box 1279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2999" name="Text Box 128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00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01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02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03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04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05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06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07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08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09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10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11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12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13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14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15" name="Text Box 130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16" name="Text Box 131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17" name="Text Box 131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18" name="Text Box 131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19" name="Text Box 131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20" name="Text Box 131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21" name="Text Box 131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22" name="Text Box 131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23" name="Text Box 131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24" name="Text Box 131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25" name="Text Box 131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26" name="Text Box 132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27" name="Text Box 132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28" name="Text Box 132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29" name="Text Box 132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30" name="Text Box 132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31" name="Text Box 132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32" name="Text Box 1326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33" name="Text Box 132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34" name="Text Box 132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35" name="Text Box 132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36" name="Text Box 133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37" name="Text Box 133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38" name="Text Box 133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39" name="Text Box 133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40" name="Text Box 134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41" name="Text Box 134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42" name="Text Box 134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43" name="Text Box 134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44" name="Text Box 134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45" name="Text Box 134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46" name="Text Box 135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47" name="Text Box 1352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48" name="Text Box 135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49" name="Text Box 135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50" name="Text Box 1355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51" name="Text Box 135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52" name="Text Box 136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53" name="Text Box 1362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54" name="Text Box 1363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55" name="Text Box 136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56" name="Text Box 136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57" name="Text Box 137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58" name="Text Box 137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59" name="Text Box 137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60" name="Text Box 137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61" name="Text Box 137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62" name="Text Box 137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63" name="Text Box 137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64" name="Text Box 138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65" name="Text Box 1381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6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6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6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6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7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7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7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7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7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7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7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7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7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7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80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81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82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83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84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85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86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87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88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89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90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91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92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93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94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95" name="Text Box 1308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96" name="Text Box 128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97" name="Text Box 128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098" name="Text Box 1289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099" name="Text Box 1290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100" name="Text Box 1293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101" name="Text Box 1294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102" name="Text Box 1297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103" name="Text Box 1298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104" name="Text Box 1300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105" name="Text Box 1301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106" name="Text Box 1304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107" name="Text Box 1305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39</xdr:row>
      <xdr:rowOff>0</xdr:rowOff>
    </xdr:from>
    <xdr:to>
      <xdr:col>9</xdr:col>
      <xdr:colOff>180975</xdr:colOff>
      <xdr:row>39</xdr:row>
      <xdr:rowOff>171450</xdr:rowOff>
    </xdr:to>
    <xdr:sp macro="" textlink="">
      <xdr:nvSpPr>
        <xdr:cNvPr id="3108" name="Text Box 1306"/>
        <xdr:cNvSpPr txBox="1">
          <a:spLocks noChangeArrowheads="1"/>
        </xdr:cNvSpPr>
      </xdr:nvSpPr>
      <xdr:spPr bwMode="auto">
        <a:xfrm>
          <a:off x="91916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39</xdr:row>
      <xdr:rowOff>0</xdr:rowOff>
    </xdr:from>
    <xdr:to>
      <xdr:col>9</xdr:col>
      <xdr:colOff>523875</xdr:colOff>
      <xdr:row>39</xdr:row>
      <xdr:rowOff>171450</xdr:rowOff>
    </xdr:to>
    <xdr:sp macro="" textlink="">
      <xdr:nvSpPr>
        <xdr:cNvPr id="3109" name="Text Box 1307"/>
        <xdr:cNvSpPr txBox="1">
          <a:spLocks noChangeArrowheads="1"/>
        </xdr:cNvSpPr>
      </xdr:nvSpPr>
      <xdr:spPr bwMode="auto">
        <a:xfrm>
          <a:off x="9534525" y="9286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10" name="Text Box 11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11" name="Text Box 113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12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13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14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15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16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17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18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19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20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21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22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23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24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25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26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27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28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29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30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31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32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33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34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35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36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37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38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39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40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41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42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43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44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45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46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47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48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49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50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51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52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53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54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55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56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57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58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59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60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61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62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63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64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65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66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67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68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69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70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71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72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73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74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75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76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77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78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79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80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81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82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83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84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85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86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87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88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89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90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91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92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93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94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95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96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97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198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199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00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01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02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03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04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05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06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07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08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09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10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11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12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13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14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15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16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17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18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19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20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21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22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23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24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25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26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27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28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29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30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31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32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33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34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35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36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37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38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39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40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41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42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43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44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45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46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47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48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49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50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51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52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53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54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55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56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57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58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59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60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61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62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63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64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65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66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67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68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69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70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71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72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73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74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75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76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77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78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79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80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81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82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83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84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85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86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87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88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89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90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91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92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93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94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95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96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297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98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299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00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01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02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03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04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05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06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07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08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09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10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11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12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13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14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15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16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17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18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19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20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21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22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23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24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25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26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27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28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29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30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31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32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33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34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35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36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37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38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39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40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41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42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43" name="Text Box 11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44" name="Text Box 113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45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46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47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48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49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50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51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52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53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54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55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56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57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58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59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60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61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62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63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64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65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66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67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68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69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70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71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72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73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74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75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76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77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78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79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80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81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82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83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84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85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86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87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88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89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90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91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92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93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94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95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96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97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398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399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00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01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02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03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04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05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06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07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08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09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10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11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12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13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14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15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16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17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18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19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20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21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22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23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24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25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26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27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28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29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30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31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32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33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34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35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36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37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38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39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40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41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42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43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44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45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46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47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48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49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50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51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52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53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54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55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56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57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58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59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60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61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62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63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64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65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66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67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68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69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70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71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72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73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74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75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76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77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78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79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80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81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82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83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84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85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86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87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88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89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90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91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92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93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94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95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96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97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498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499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00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01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02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03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04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05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06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07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08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09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10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11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12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13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14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15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16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17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18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19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20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21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22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23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24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25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26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27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28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29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30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31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32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33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34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35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36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37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38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39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40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41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42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43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44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45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46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47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48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49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50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51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52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53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54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55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56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57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58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59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60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61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62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63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64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65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66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67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68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69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70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71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72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73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74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75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76" name="Text Box 11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77" name="Text Box 113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78" name="Text Box 113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79" name="Text Box 114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80" name="Text Box 114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81" name="Text Box 11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82" name="Text Box 11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83" name="Text Box 11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84" name="Text Box 11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85" name="Text Box 11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86" name="Text Box 11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87" name="Text Box 11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88" name="Text Box 11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89" name="Text Box 11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90" name="Text Box 11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91" name="Text Box 11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92" name="Text Box 11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93" name="Text Box 11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94" name="Text Box 11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95" name="Text Box 11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96" name="Text Box 11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97" name="Text Box 11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598" name="Text Box 118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599" name="Text Box 118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00" name="Text Box 118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01" name="Text Box 118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02" name="Text Box 118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03" name="Text Box 11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04" name="Text Box 11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05" name="Text Box 118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06" name="Text Box 118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07" name="Text Box 119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08" name="Text Box 119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09" name="Text Box 119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10" name="Text Box 119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11" name="Text Box 119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12" name="Text Box 119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13" name="Text Box 119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14" name="Text Box 119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15" name="Text Box 119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16" name="Text Box 119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17" name="Text Box 12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18" name="Text Box 12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19" name="Text Box 120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20" name="Text Box 120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21" name="Text Box 12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22" name="Text Box 12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23" name="Text Box 12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24" name="Text Box 12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25" name="Text Box 12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26" name="Text Box 120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27" name="Text Box 121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28" name="Text Box 121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29" name="Text Box 121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30" name="Text Box 121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31" name="Text Box 121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32" name="Text Box 121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33" name="Text Box 121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34" name="Text Box 121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35" name="Text Box 121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36" name="Text Box 121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37" name="Text Box 122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38" name="Text Box 122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39" name="Text Box 122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40" name="Text Box 122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41" name="Text Box 122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42" name="Text Box 122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43" name="Text Box 122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44" name="Text Box 122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45" name="Text Box 122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46" name="Text Box 122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47" name="Text Box 123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48" name="Text Box 123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49" name="Text Box 123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50" name="Text Box 123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51" name="Text Box 123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52" name="Text Box 123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53" name="Text Box 12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54" name="Text Box 12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55" name="Text Box 123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56" name="Text Box 123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57" name="Text Box 12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58" name="Text Box 12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59" name="Text Box 124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60" name="Text Box 124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61" name="Text Box 12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62" name="Text Box 124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63" name="Text Box 124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64" name="Text Box 12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65" name="Text Box 12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66" name="Text Box 124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67" name="Text Box 125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68" name="Text Box 12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69" name="Text Box 12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70" name="Text Box 12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71" name="Text Box 12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72" name="Text Box 12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73" name="Text Box 125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74" name="Text Box 125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75" name="Text Box 12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76" name="Text Box 126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77" name="Text Box 126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78" name="Text Box 12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79" name="Text Box 12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80" name="Text Box 126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81" name="Text Box 126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82" name="Text Box 12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83" name="Text Box 12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84" name="Text Box 126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85" name="Text Box 126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86" name="Text Box 12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87" name="Text Box 12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88" name="Text Box 127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89" name="Text Box 127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90" name="Text Box 127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91" name="Text Box 127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92" name="Text Box 127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93" name="Text Box 127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94" name="Text Box 127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95" name="Text Box 1279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96" name="Text Box 128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97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698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699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00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01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02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03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04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05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06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07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08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09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10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11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12" name="Text Box 130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13" name="Text Box 131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14" name="Text Box 131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15" name="Text Box 131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16" name="Text Box 131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17" name="Text Box 131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18" name="Text Box 131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19" name="Text Box 131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20" name="Text Box 131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21" name="Text Box 131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22" name="Text Box 131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23" name="Text Box 132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24" name="Text Box 132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25" name="Text Box 132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26" name="Text Box 132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27" name="Text Box 132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28" name="Text Box 132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29" name="Text Box 1326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30" name="Text Box 132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31" name="Text Box 132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32" name="Text Box 132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33" name="Text Box 133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34" name="Text Box 133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35" name="Text Box 133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36" name="Text Box 133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37" name="Text Box 134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38" name="Text Box 134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39" name="Text Box 134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40" name="Text Box 134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41" name="Text Box 134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42" name="Text Box 134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43" name="Text Box 135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44" name="Text Box 1352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45" name="Text Box 135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46" name="Text Box 135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47" name="Text Box 1355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48" name="Text Box 135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49" name="Text Box 136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50" name="Text Box 1362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51" name="Text Box 1363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52" name="Text Box 136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53" name="Text Box 136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54" name="Text Box 137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55" name="Text Box 137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56" name="Text Box 137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57" name="Text Box 137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58" name="Text Box 137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59" name="Text Box 137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60" name="Text Box 137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61" name="Text Box 138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62" name="Text Box 1381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63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64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65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66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67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68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69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70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71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72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73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74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75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76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77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78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79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80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81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82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83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84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85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86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87" name="Text Box 1301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88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89" name="Text Box 1305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90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91" name="Text Box 130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92" name="Text Box 1308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93" name="Text Box 128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94" name="Text Box 1287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95" name="Text Box 1289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96" name="Text Box 1290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97" name="Text Box 1293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798" name="Text Box 1294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799" name="Text Box 1297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447675</xdr:colOff>
      <xdr:row>36</xdr:row>
      <xdr:rowOff>0</xdr:rowOff>
    </xdr:from>
    <xdr:to>
      <xdr:col>9</xdr:col>
      <xdr:colOff>523875</xdr:colOff>
      <xdr:row>36</xdr:row>
      <xdr:rowOff>171450</xdr:rowOff>
    </xdr:to>
    <xdr:sp macro="" textlink="">
      <xdr:nvSpPr>
        <xdr:cNvPr id="3800" name="Text Box 1298"/>
        <xdr:cNvSpPr txBox="1">
          <a:spLocks noChangeArrowheads="1"/>
        </xdr:cNvSpPr>
      </xdr:nvSpPr>
      <xdr:spPr bwMode="auto">
        <a:xfrm>
          <a:off x="95345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801" name="Text Box 1300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419100</xdr:colOff>
      <xdr:row>39</xdr:row>
      <xdr:rowOff>95250</xdr:rowOff>
    </xdr:from>
    <xdr:to>
      <xdr:col>9</xdr:col>
      <xdr:colOff>495300</xdr:colOff>
      <xdr:row>40</xdr:row>
      <xdr:rowOff>66675</xdr:rowOff>
    </xdr:to>
    <xdr:sp macro="" textlink="">
      <xdr:nvSpPr>
        <xdr:cNvPr id="3802" name="Text Box 1301"/>
        <xdr:cNvSpPr txBox="1">
          <a:spLocks noChangeArrowheads="1"/>
        </xdr:cNvSpPr>
      </xdr:nvSpPr>
      <xdr:spPr bwMode="auto">
        <a:xfrm>
          <a:off x="9505950" y="9382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803" name="Text Box 1304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46</xdr:row>
      <xdr:rowOff>0</xdr:rowOff>
    </xdr:from>
    <xdr:to>
      <xdr:col>9</xdr:col>
      <xdr:colOff>552450</xdr:colOff>
      <xdr:row>46</xdr:row>
      <xdr:rowOff>104775</xdr:rowOff>
    </xdr:to>
    <xdr:sp macro="" textlink="">
      <xdr:nvSpPr>
        <xdr:cNvPr id="3804" name="Text Box 1305"/>
        <xdr:cNvSpPr txBox="1">
          <a:spLocks noChangeArrowheads="1"/>
        </xdr:cNvSpPr>
      </xdr:nvSpPr>
      <xdr:spPr bwMode="auto">
        <a:xfrm>
          <a:off x="9563100" y="10106025"/>
          <a:ext cx="762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36</xdr:row>
      <xdr:rowOff>0</xdr:rowOff>
    </xdr:from>
    <xdr:to>
      <xdr:col>9</xdr:col>
      <xdr:colOff>180975</xdr:colOff>
      <xdr:row>36</xdr:row>
      <xdr:rowOff>171450</xdr:rowOff>
    </xdr:to>
    <xdr:sp macro="" textlink="">
      <xdr:nvSpPr>
        <xdr:cNvPr id="3805" name="Text Box 1306"/>
        <xdr:cNvSpPr txBox="1">
          <a:spLocks noChangeArrowheads="1"/>
        </xdr:cNvSpPr>
      </xdr:nvSpPr>
      <xdr:spPr bwMode="auto">
        <a:xfrm>
          <a:off x="9191625" y="90868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46</xdr:row>
      <xdr:rowOff>0</xdr:rowOff>
    </xdr:from>
    <xdr:to>
      <xdr:col>9</xdr:col>
      <xdr:colOff>552450</xdr:colOff>
      <xdr:row>46</xdr:row>
      <xdr:rowOff>133350</xdr:rowOff>
    </xdr:to>
    <xdr:sp macro="" textlink="">
      <xdr:nvSpPr>
        <xdr:cNvPr id="3806" name="Text Box 1305"/>
        <xdr:cNvSpPr txBox="1">
          <a:spLocks noChangeArrowheads="1"/>
        </xdr:cNvSpPr>
      </xdr:nvSpPr>
      <xdr:spPr bwMode="auto">
        <a:xfrm>
          <a:off x="9563100" y="9658350"/>
          <a:ext cx="762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676275</xdr:colOff>
      <xdr:row>2</xdr:row>
      <xdr:rowOff>47625</xdr:rowOff>
    </xdr:from>
    <xdr:to>
      <xdr:col>10</xdr:col>
      <xdr:colOff>0</xdr:colOff>
      <xdr:row>6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7458075" y="535305"/>
          <a:ext cx="5114925" cy="937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康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辉集团北京国际会议展览有限公司</a:t>
          </a:r>
          <a:endParaRPr lang="zh-CN" altLang="en-US" sz="10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地址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: 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北京市朝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阳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区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农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展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馆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南路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13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号瑞辰国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际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中心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15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层</a:t>
          </a:r>
          <a:endParaRPr lang="zh-CN" altLang="en-US" sz="1000" b="0" i="0" u="none" strike="noStrike" baseline="0">
            <a:solidFill>
              <a:schemeClr val="tx1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电话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: 010-65877464</a:t>
          </a:r>
        </a:p>
        <a:p>
          <a:pPr algn="r" rtl="0">
            <a:defRPr sz="1000"/>
          </a:pP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FAX</a:t>
          </a:r>
          <a:r>
            <a:rPr lang="zh-CN" altLang="en-US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：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010-65870596</a:t>
          </a:r>
        </a:p>
        <a:p>
          <a:pPr algn="r" rtl="0">
            <a:defRPr sz="1000"/>
          </a:pPr>
          <a:r>
            <a:rPr lang="zh-CN" altLang="en-US" sz="1000" b="0" i="0" u="none" strike="noStrike" baseline="0">
              <a:solidFill>
                <a:schemeClr val="tx1"/>
              </a:solidFill>
              <a:latin typeface="宋体"/>
              <a:ea typeface="宋体"/>
            </a:rPr>
            <a:t>邮编</a:t>
          </a:r>
          <a:r>
            <a:rPr lang="en-US" altLang="zh-CN" sz="1000" b="0" i="0" u="none" strike="noStrike" baseline="0">
              <a:solidFill>
                <a:schemeClr val="tx1"/>
              </a:solidFill>
              <a:latin typeface="ＭＳ Ｐゴシック"/>
              <a:ea typeface="ＭＳ Ｐゴシック"/>
            </a:rPr>
            <a:t>:100125</a:t>
          </a:r>
        </a:p>
      </xdr:txBody>
    </xdr:sp>
    <xdr:clientData/>
  </xdr:twoCellAnchor>
  <xdr:twoCellAnchor editAs="oneCell">
    <xdr:from>
      <xdr:col>9</xdr:col>
      <xdr:colOff>476250</xdr:colOff>
      <xdr:row>46</xdr:row>
      <xdr:rowOff>0</xdr:rowOff>
    </xdr:from>
    <xdr:to>
      <xdr:col>9</xdr:col>
      <xdr:colOff>552450</xdr:colOff>
      <xdr:row>46</xdr:row>
      <xdr:rowOff>142875</xdr:rowOff>
    </xdr:to>
    <xdr:sp macro="" textlink="">
      <xdr:nvSpPr>
        <xdr:cNvPr id="3808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46</xdr:row>
      <xdr:rowOff>0</xdr:rowOff>
    </xdr:from>
    <xdr:to>
      <xdr:col>9</xdr:col>
      <xdr:colOff>552450</xdr:colOff>
      <xdr:row>46</xdr:row>
      <xdr:rowOff>142875</xdr:rowOff>
    </xdr:to>
    <xdr:sp macro="" textlink="">
      <xdr:nvSpPr>
        <xdr:cNvPr id="3809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46</xdr:row>
      <xdr:rowOff>0</xdr:rowOff>
    </xdr:from>
    <xdr:to>
      <xdr:col>9</xdr:col>
      <xdr:colOff>552450</xdr:colOff>
      <xdr:row>46</xdr:row>
      <xdr:rowOff>142875</xdr:rowOff>
    </xdr:to>
    <xdr:sp macro="" textlink="">
      <xdr:nvSpPr>
        <xdr:cNvPr id="3810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46</xdr:row>
      <xdr:rowOff>0</xdr:rowOff>
    </xdr:from>
    <xdr:to>
      <xdr:col>9</xdr:col>
      <xdr:colOff>552450</xdr:colOff>
      <xdr:row>46</xdr:row>
      <xdr:rowOff>142875</xdr:rowOff>
    </xdr:to>
    <xdr:sp macro="" textlink="">
      <xdr:nvSpPr>
        <xdr:cNvPr id="3811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46</xdr:row>
      <xdr:rowOff>0</xdr:rowOff>
    </xdr:from>
    <xdr:to>
      <xdr:col>9</xdr:col>
      <xdr:colOff>552450</xdr:colOff>
      <xdr:row>46</xdr:row>
      <xdr:rowOff>142875</xdr:rowOff>
    </xdr:to>
    <xdr:sp macro="" textlink="">
      <xdr:nvSpPr>
        <xdr:cNvPr id="3812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46</xdr:row>
      <xdr:rowOff>0</xdr:rowOff>
    </xdr:from>
    <xdr:to>
      <xdr:col>9</xdr:col>
      <xdr:colOff>552450</xdr:colOff>
      <xdr:row>46</xdr:row>
      <xdr:rowOff>142875</xdr:rowOff>
    </xdr:to>
    <xdr:sp macro="" textlink="">
      <xdr:nvSpPr>
        <xdr:cNvPr id="3813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46</xdr:row>
      <xdr:rowOff>0</xdr:rowOff>
    </xdr:from>
    <xdr:to>
      <xdr:col>9</xdr:col>
      <xdr:colOff>552450</xdr:colOff>
      <xdr:row>46</xdr:row>
      <xdr:rowOff>142875</xdr:rowOff>
    </xdr:to>
    <xdr:sp macro="" textlink="">
      <xdr:nvSpPr>
        <xdr:cNvPr id="3814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46</xdr:row>
      <xdr:rowOff>0</xdr:rowOff>
    </xdr:from>
    <xdr:to>
      <xdr:col>9</xdr:col>
      <xdr:colOff>552450</xdr:colOff>
      <xdr:row>46</xdr:row>
      <xdr:rowOff>142875</xdr:rowOff>
    </xdr:to>
    <xdr:sp macro="" textlink="">
      <xdr:nvSpPr>
        <xdr:cNvPr id="3815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46</xdr:row>
      <xdr:rowOff>0</xdr:rowOff>
    </xdr:from>
    <xdr:to>
      <xdr:col>9</xdr:col>
      <xdr:colOff>552450</xdr:colOff>
      <xdr:row>46</xdr:row>
      <xdr:rowOff>142875</xdr:rowOff>
    </xdr:to>
    <xdr:sp macro="" textlink="">
      <xdr:nvSpPr>
        <xdr:cNvPr id="3816" name="Text Box 1305"/>
        <xdr:cNvSpPr txBox="1">
          <a:spLocks noChangeArrowheads="1"/>
        </xdr:cNvSpPr>
      </xdr:nvSpPr>
      <xdr:spPr bwMode="auto">
        <a:xfrm>
          <a:off x="9563100" y="10363200"/>
          <a:ext cx="762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46</xdr:row>
      <xdr:rowOff>0</xdr:rowOff>
    </xdr:from>
    <xdr:to>
      <xdr:col>9</xdr:col>
      <xdr:colOff>552450</xdr:colOff>
      <xdr:row>46</xdr:row>
      <xdr:rowOff>104775</xdr:rowOff>
    </xdr:to>
    <xdr:sp macro="" textlink="">
      <xdr:nvSpPr>
        <xdr:cNvPr id="3807" name="Text Box 1305"/>
        <xdr:cNvSpPr txBox="1">
          <a:spLocks noChangeArrowheads="1"/>
        </xdr:cNvSpPr>
      </xdr:nvSpPr>
      <xdr:spPr bwMode="auto">
        <a:xfrm>
          <a:off x="9639300" y="8210550"/>
          <a:ext cx="7620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29</xdr:row>
      <xdr:rowOff>190500</xdr:rowOff>
    </xdr:from>
    <xdr:to>
      <xdr:col>9</xdr:col>
      <xdr:colOff>581025</xdr:colOff>
      <xdr:row>30</xdr:row>
      <xdr:rowOff>152400</xdr:rowOff>
    </xdr:to>
    <xdr:sp macro="" textlink="">
      <xdr:nvSpPr>
        <xdr:cNvPr id="3817" name="Text Box 1305"/>
        <xdr:cNvSpPr txBox="1">
          <a:spLocks noChangeArrowheads="1"/>
        </xdr:cNvSpPr>
      </xdr:nvSpPr>
      <xdr:spPr bwMode="auto">
        <a:xfrm>
          <a:off x="9667875" y="67151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32</xdr:row>
      <xdr:rowOff>190500</xdr:rowOff>
    </xdr:from>
    <xdr:to>
      <xdr:col>9</xdr:col>
      <xdr:colOff>581025</xdr:colOff>
      <xdr:row>33</xdr:row>
      <xdr:rowOff>152400</xdr:rowOff>
    </xdr:to>
    <xdr:sp macro="" textlink="">
      <xdr:nvSpPr>
        <xdr:cNvPr id="3818" name="Text Box 1305"/>
        <xdr:cNvSpPr txBox="1">
          <a:spLocks noChangeArrowheads="1"/>
        </xdr:cNvSpPr>
      </xdr:nvSpPr>
      <xdr:spPr bwMode="auto">
        <a:xfrm>
          <a:off x="9667875" y="67151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32</xdr:row>
      <xdr:rowOff>190500</xdr:rowOff>
    </xdr:from>
    <xdr:to>
      <xdr:col>9</xdr:col>
      <xdr:colOff>581025</xdr:colOff>
      <xdr:row>33</xdr:row>
      <xdr:rowOff>152400</xdr:rowOff>
    </xdr:to>
    <xdr:sp macro="" textlink="">
      <xdr:nvSpPr>
        <xdr:cNvPr id="3819" name="Text Box 1305"/>
        <xdr:cNvSpPr txBox="1">
          <a:spLocks noChangeArrowheads="1"/>
        </xdr:cNvSpPr>
      </xdr:nvSpPr>
      <xdr:spPr bwMode="auto">
        <a:xfrm>
          <a:off x="9667875" y="67151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30</xdr:row>
      <xdr:rowOff>190500</xdr:rowOff>
    </xdr:from>
    <xdr:to>
      <xdr:col>9</xdr:col>
      <xdr:colOff>581025</xdr:colOff>
      <xdr:row>31</xdr:row>
      <xdr:rowOff>152400</xdr:rowOff>
    </xdr:to>
    <xdr:sp macro="" textlink="">
      <xdr:nvSpPr>
        <xdr:cNvPr id="3820" name="Text Box 1305"/>
        <xdr:cNvSpPr txBox="1">
          <a:spLocks noChangeArrowheads="1"/>
        </xdr:cNvSpPr>
      </xdr:nvSpPr>
      <xdr:spPr bwMode="auto">
        <a:xfrm>
          <a:off x="9667875" y="67151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504825</xdr:colOff>
      <xdr:row>30</xdr:row>
      <xdr:rowOff>190500</xdr:rowOff>
    </xdr:from>
    <xdr:to>
      <xdr:col>9</xdr:col>
      <xdr:colOff>581025</xdr:colOff>
      <xdr:row>31</xdr:row>
      <xdr:rowOff>152400</xdr:rowOff>
    </xdr:to>
    <xdr:sp macro="" textlink="">
      <xdr:nvSpPr>
        <xdr:cNvPr id="3821" name="Text Box 1305"/>
        <xdr:cNvSpPr txBox="1">
          <a:spLocks noChangeArrowheads="1"/>
        </xdr:cNvSpPr>
      </xdr:nvSpPr>
      <xdr:spPr bwMode="auto">
        <a:xfrm>
          <a:off x="9667875" y="6715125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45</xdr:row>
      <xdr:rowOff>0</xdr:rowOff>
    </xdr:from>
    <xdr:to>
      <xdr:col>9</xdr:col>
      <xdr:colOff>552450</xdr:colOff>
      <xdr:row>45</xdr:row>
      <xdr:rowOff>133350</xdr:rowOff>
    </xdr:to>
    <xdr:sp macro="" textlink="">
      <xdr:nvSpPr>
        <xdr:cNvPr id="3822" name="Text Box 1305"/>
        <xdr:cNvSpPr txBox="1">
          <a:spLocks noChangeArrowheads="1"/>
        </xdr:cNvSpPr>
      </xdr:nvSpPr>
      <xdr:spPr bwMode="auto">
        <a:xfrm>
          <a:off x="8277225" y="14716125"/>
          <a:ext cx="762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476250</xdr:colOff>
      <xdr:row>45</xdr:row>
      <xdr:rowOff>0</xdr:rowOff>
    </xdr:from>
    <xdr:to>
      <xdr:col>9</xdr:col>
      <xdr:colOff>552450</xdr:colOff>
      <xdr:row>45</xdr:row>
      <xdr:rowOff>133350</xdr:rowOff>
    </xdr:to>
    <xdr:sp macro="" textlink="">
      <xdr:nvSpPr>
        <xdr:cNvPr id="3823" name="Text Box 1305"/>
        <xdr:cNvSpPr txBox="1">
          <a:spLocks noChangeArrowheads="1"/>
        </xdr:cNvSpPr>
      </xdr:nvSpPr>
      <xdr:spPr bwMode="auto">
        <a:xfrm>
          <a:off x="8277225" y="14716125"/>
          <a:ext cx="762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topLeftCell="A34" workbookViewId="0">
      <selection activeCell="I49" sqref="I49"/>
    </sheetView>
  </sheetViews>
  <sheetFormatPr defaultRowHeight="15.75"/>
  <cols>
    <col min="1" max="1" width="6.75" style="48" customWidth="1"/>
    <col min="2" max="2" width="11.25" style="48" customWidth="1"/>
    <col min="3" max="3" width="11.375" style="48" customWidth="1"/>
    <col min="4" max="4" width="25.5" style="49" customWidth="1"/>
    <col min="5" max="5" width="16.875" style="50" customWidth="1"/>
    <col min="6" max="6" width="12.375" style="51" customWidth="1"/>
    <col min="7" max="7" width="10.375" style="52" customWidth="1"/>
    <col min="8" max="8" width="6.875" style="48" customWidth="1"/>
    <col min="9" max="9" width="20.25" style="51" customWidth="1"/>
    <col min="10" max="10" width="29.625" style="49" bestFit="1" customWidth="1"/>
    <col min="11" max="16384" width="9" style="13"/>
  </cols>
  <sheetData>
    <row r="1" spans="1:10" ht="22.5">
      <c r="A1" s="102" t="s">
        <v>40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s="14" customFormat="1">
      <c r="A2" s="103">
        <v>43313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s="14" customFormat="1" ht="21" customHeight="1">
      <c r="A3" s="1"/>
      <c r="B3" s="1"/>
      <c r="C3" s="1"/>
      <c r="D3" s="2"/>
      <c r="E3" s="8"/>
      <c r="H3" s="1"/>
      <c r="I3" s="9"/>
      <c r="J3" s="10"/>
    </row>
    <row r="4" spans="1:10" s="14" customFormat="1" ht="15.75" customHeight="1">
      <c r="A4" s="3" t="s">
        <v>9</v>
      </c>
      <c r="B4" s="3"/>
      <c r="C4" s="4"/>
      <c r="D4" s="2"/>
      <c r="E4" s="8"/>
      <c r="H4" s="1"/>
      <c r="I4" s="9"/>
      <c r="J4" s="11"/>
    </row>
    <row r="5" spans="1:10" s="14" customFormat="1" ht="15.75" customHeight="1">
      <c r="A5" s="1"/>
      <c r="B5" s="1"/>
      <c r="C5" s="1"/>
      <c r="D5" s="2"/>
      <c r="E5" s="8"/>
      <c r="H5" s="1"/>
      <c r="I5" s="9"/>
      <c r="J5" s="11"/>
    </row>
    <row r="6" spans="1:10" s="14" customFormat="1" ht="15.75" customHeight="1">
      <c r="A6" s="5" t="s">
        <v>10</v>
      </c>
      <c r="B6" s="1"/>
      <c r="C6" s="1"/>
      <c r="D6" s="2"/>
      <c r="E6" s="8"/>
      <c r="H6" s="1"/>
      <c r="I6" s="9"/>
      <c r="J6" s="11"/>
    </row>
    <row r="7" spans="1:10" s="14" customFormat="1" ht="10.5" customHeight="1">
      <c r="A7" s="1"/>
      <c r="B7" s="1"/>
      <c r="C7" s="1"/>
      <c r="D7" s="2"/>
      <c r="E7" s="8"/>
      <c r="H7" s="1"/>
      <c r="I7" s="9"/>
      <c r="J7" s="11"/>
    </row>
    <row r="8" spans="1:10" s="14" customFormat="1" ht="15.75" customHeight="1">
      <c r="A8" s="1" t="s">
        <v>12</v>
      </c>
      <c r="B8" s="1"/>
      <c r="C8" s="1"/>
      <c r="D8" s="1"/>
      <c r="E8" s="8"/>
      <c r="F8" s="1"/>
      <c r="G8" s="1"/>
      <c r="H8" s="1"/>
    </row>
    <row r="9" spans="1:10" s="14" customFormat="1" ht="6.75" customHeight="1">
      <c r="A9" s="1"/>
      <c r="B9" s="1"/>
      <c r="C9" s="1"/>
      <c r="D9" s="2"/>
      <c r="E9" s="8"/>
      <c r="F9" s="1"/>
      <c r="G9" s="9"/>
      <c r="H9" s="11"/>
    </row>
    <row r="10" spans="1:10" s="14" customFormat="1" ht="15.75" customHeight="1">
      <c r="A10" s="6"/>
      <c r="D10" s="6"/>
      <c r="E10" s="8"/>
      <c r="F10" s="6" t="s">
        <v>13</v>
      </c>
      <c r="G10" s="1" t="s">
        <v>77</v>
      </c>
      <c r="H10" s="7"/>
      <c r="I10" s="7"/>
    </row>
    <row r="11" spans="1:10" s="14" customFormat="1" ht="15.75" customHeight="1">
      <c r="A11" s="6"/>
      <c r="D11" s="6"/>
      <c r="E11" s="8"/>
      <c r="F11" s="6" t="s">
        <v>14</v>
      </c>
      <c r="G11" s="104">
        <f>I51</f>
        <v>799901.30432</v>
      </c>
      <c r="H11" s="104"/>
      <c r="I11" s="104"/>
    </row>
    <row r="12" spans="1:10" s="14" customFormat="1" ht="15.75" customHeight="1">
      <c r="A12" s="1"/>
      <c r="B12" s="1"/>
      <c r="C12" s="1"/>
      <c r="D12" s="2"/>
      <c r="E12" s="8"/>
      <c r="F12" s="1"/>
      <c r="J12" s="10" t="s">
        <v>11</v>
      </c>
    </row>
    <row r="13" spans="1:10" s="14" customFormat="1" ht="15.75" customHeight="1">
      <c r="A13" s="15" t="s">
        <v>0</v>
      </c>
      <c r="B13" s="105" t="s">
        <v>1</v>
      </c>
      <c r="C13" s="106"/>
      <c r="D13" s="107"/>
      <c r="E13" s="16" t="s">
        <v>44</v>
      </c>
      <c r="F13" s="17" t="s">
        <v>15</v>
      </c>
      <c r="G13" s="18" t="s">
        <v>2</v>
      </c>
      <c r="H13" s="18" t="s">
        <v>3</v>
      </c>
      <c r="I13" s="19" t="s">
        <v>4</v>
      </c>
      <c r="J13" s="18" t="s">
        <v>5</v>
      </c>
    </row>
    <row r="14" spans="1:10" s="53" customFormat="1" ht="21.75" customHeight="1">
      <c r="A14" s="92" t="s">
        <v>72</v>
      </c>
      <c r="B14" s="108" t="s">
        <v>84</v>
      </c>
      <c r="C14" s="109"/>
      <c r="D14" s="74" t="s">
        <v>83</v>
      </c>
      <c r="E14" s="75"/>
      <c r="F14" s="76">
        <v>4000</v>
      </c>
      <c r="G14" s="77" t="s">
        <v>68</v>
      </c>
      <c r="H14" s="77">
        <v>1</v>
      </c>
      <c r="I14" s="76">
        <f t="shared" ref="I14" si="0">F14*H14</f>
        <v>4000</v>
      </c>
      <c r="J14" s="78"/>
    </row>
    <row r="15" spans="1:10" s="53" customFormat="1" ht="21.75" customHeight="1">
      <c r="A15" s="92"/>
      <c r="B15" s="110"/>
      <c r="C15" s="111"/>
      <c r="D15" s="74" t="s">
        <v>85</v>
      </c>
      <c r="E15" s="75"/>
      <c r="F15" s="76">
        <v>100</v>
      </c>
      <c r="G15" s="77" t="s">
        <v>86</v>
      </c>
      <c r="H15" s="77">
        <v>41</v>
      </c>
      <c r="I15" s="76">
        <f t="shared" ref="I15" si="1">F15*H15</f>
        <v>4100</v>
      </c>
      <c r="J15" s="78" t="s">
        <v>87</v>
      </c>
    </row>
    <row r="16" spans="1:10" s="20" customFormat="1" ht="15.75" customHeight="1">
      <c r="A16" s="93"/>
      <c r="B16" s="99" t="s">
        <v>6</v>
      </c>
      <c r="C16" s="99"/>
      <c r="D16" s="99"/>
      <c r="E16" s="99"/>
      <c r="F16" s="99"/>
      <c r="G16" s="99"/>
      <c r="H16" s="99"/>
      <c r="I16" s="22">
        <f>SUM(I14:I15)</f>
        <v>8100</v>
      </c>
      <c r="J16" s="23"/>
    </row>
    <row r="17" spans="1:11" s="20" customFormat="1" ht="26.25" customHeight="1">
      <c r="A17" s="92" t="s">
        <v>20</v>
      </c>
      <c r="B17" s="84" t="s">
        <v>21</v>
      </c>
      <c r="C17" s="85"/>
      <c r="D17" s="24" t="s">
        <v>81</v>
      </c>
      <c r="E17" s="25" t="s">
        <v>17</v>
      </c>
      <c r="F17" s="26">
        <v>7000</v>
      </c>
      <c r="G17" s="27" t="s">
        <v>18</v>
      </c>
      <c r="H17" s="27">
        <v>43</v>
      </c>
      <c r="I17" s="26">
        <f>F17*H17</f>
        <v>301000</v>
      </c>
      <c r="J17" s="28" t="s">
        <v>73</v>
      </c>
    </row>
    <row r="18" spans="1:11" s="20" customFormat="1" ht="15.75" customHeight="1">
      <c r="A18" s="92"/>
      <c r="B18" s="86" t="s">
        <v>22</v>
      </c>
      <c r="C18" s="87"/>
      <c r="D18" s="24" t="s">
        <v>82</v>
      </c>
      <c r="E18" s="25" t="s">
        <v>17</v>
      </c>
      <c r="F18" s="26">
        <v>1800</v>
      </c>
      <c r="G18" s="27" t="s">
        <v>18</v>
      </c>
      <c r="H18" s="27">
        <v>41</v>
      </c>
      <c r="I18" s="26">
        <f>F18*H18</f>
        <v>73800</v>
      </c>
      <c r="J18" s="28" t="s">
        <v>54</v>
      </c>
    </row>
    <row r="19" spans="1:11" s="20" customFormat="1" ht="15.75" customHeight="1">
      <c r="A19" s="93"/>
      <c r="B19" s="99" t="s">
        <v>6</v>
      </c>
      <c r="C19" s="99"/>
      <c r="D19" s="99"/>
      <c r="E19" s="99"/>
      <c r="F19" s="99"/>
      <c r="G19" s="99"/>
      <c r="H19" s="99"/>
      <c r="I19" s="22">
        <f>SUM(I17:I18)</f>
        <v>374800</v>
      </c>
      <c r="J19" s="23"/>
    </row>
    <row r="20" spans="1:11" s="20" customFormat="1">
      <c r="A20" s="92" t="s">
        <v>16</v>
      </c>
      <c r="B20" s="96" t="s">
        <v>23</v>
      </c>
      <c r="C20" s="70" t="s">
        <v>24</v>
      </c>
      <c r="D20" s="28" t="s">
        <v>43</v>
      </c>
      <c r="E20" s="12">
        <v>110</v>
      </c>
      <c r="F20" s="26">
        <f>E20*7.8</f>
        <v>858</v>
      </c>
      <c r="G20" s="27" t="s">
        <v>88</v>
      </c>
      <c r="H20" s="21">
        <v>22</v>
      </c>
      <c r="I20" s="26">
        <f>F20*H20</f>
        <v>18876</v>
      </c>
      <c r="J20" s="54"/>
    </row>
    <row r="21" spans="1:11" s="20" customFormat="1">
      <c r="A21" s="92"/>
      <c r="B21" s="92"/>
      <c r="C21" s="70" t="s">
        <v>55</v>
      </c>
      <c r="D21" s="28" t="s">
        <v>43</v>
      </c>
      <c r="E21" s="12">
        <v>110</v>
      </c>
      <c r="F21" s="26">
        <f t="shared" ref="F21:F23" si="2">E21*7.8</f>
        <v>858</v>
      </c>
      <c r="G21" s="80" t="s">
        <v>88</v>
      </c>
      <c r="H21" s="69">
        <v>22</v>
      </c>
      <c r="I21" s="26">
        <f t="shared" ref="I21:I23" si="3">F21*H21</f>
        <v>18876</v>
      </c>
      <c r="J21" s="54"/>
    </row>
    <row r="22" spans="1:11" s="20" customFormat="1">
      <c r="A22" s="92"/>
      <c r="B22" s="92"/>
      <c r="C22" s="70" t="s">
        <v>56</v>
      </c>
      <c r="D22" s="28" t="s">
        <v>43</v>
      </c>
      <c r="E22" s="12">
        <v>110</v>
      </c>
      <c r="F22" s="26">
        <f t="shared" si="2"/>
        <v>858</v>
      </c>
      <c r="G22" s="80" t="s">
        <v>88</v>
      </c>
      <c r="H22" s="69">
        <v>22</v>
      </c>
      <c r="I22" s="26">
        <f t="shared" si="3"/>
        <v>18876</v>
      </c>
      <c r="J22" s="54"/>
    </row>
    <row r="23" spans="1:11" s="20" customFormat="1">
      <c r="A23" s="92"/>
      <c r="B23" s="92"/>
      <c r="C23" s="70" t="s">
        <v>57</v>
      </c>
      <c r="D23" s="28" t="s">
        <v>43</v>
      </c>
      <c r="E23" s="12">
        <v>110</v>
      </c>
      <c r="F23" s="26">
        <f t="shared" si="2"/>
        <v>858</v>
      </c>
      <c r="G23" s="80" t="s">
        <v>88</v>
      </c>
      <c r="H23" s="69">
        <v>22</v>
      </c>
      <c r="I23" s="26">
        <f t="shared" si="3"/>
        <v>18876</v>
      </c>
      <c r="J23" s="54"/>
    </row>
    <row r="24" spans="1:11" s="20" customFormat="1" ht="15.75" customHeight="1">
      <c r="A24" s="93"/>
      <c r="B24" s="99" t="s">
        <v>25</v>
      </c>
      <c r="C24" s="99"/>
      <c r="D24" s="99"/>
      <c r="E24" s="99"/>
      <c r="F24" s="99"/>
      <c r="G24" s="99"/>
      <c r="H24" s="99"/>
      <c r="I24" s="29">
        <f>SUM(I20:I23)</f>
        <v>75504</v>
      </c>
      <c r="J24" s="30"/>
      <c r="K24" s="31"/>
    </row>
    <row r="25" spans="1:11" s="31" customFormat="1" ht="27.75" customHeight="1">
      <c r="A25" s="97" t="s">
        <v>19</v>
      </c>
      <c r="B25" s="56" t="s">
        <v>26</v>
      </c>
      <c r="C25" s="56" t="s">
        <v>19</v>
      </c>
      <c r="D25" s="60" t="s">
        <v>45</v>
      </c>
      <c r="E25" s="25">
        <v>580</v>
      </c>
      <c r="F25" s="26">
        <f>E25*7.8</f>
        <v>4524</v>
      </c>
      <c r="G25" s="27" t="s">
        <v>18</v>
      </c>
      <c r="H25" s="27">
        <v>5</v>
      </c>
      <c r="I25" s="32">
        <f>F25*H25</f>
        <v>22620</v>
      </c>
      <c r="J25" s="24" t="s">
        <v>78</v>
      </c>
    </row>
    <row r="26" spans="1:11" s="31" customFormat="1" ht="15.75" customHeight="1">
      <c r="A26" s="98"/>
      <c r="B26" s="99" t="s">
        <v>6</v>
      </c>
      <c r="C26" s="99"/>
      <c r="D26" s="99"/>
      <c r="E26" s="99"/>
      <c r="F26" s="99"/>
      <c r="G26" s="99"/>
      <c r="H26" s="99"/>
      <c r="I26" s="22">
        <f>SUM(I25:I25)</f>
        <v>22620</v>
      </c>
      <c r="J26" s="30"/>
    </row>
    <row r="27" spans="1:11" s="31" customFormat="1" ht="27.75" customHeight="1">
      <c r="A27" s="97" t="s">
        <v>42</v>
      </c>
      <c r="B27" s="56" t="s">
        <v>26</v>
      </c>
      <c r="C27" s="56" t="s">
        <v>42</v>
      </c>
      <c r="D27" s="60" t="s">
        <v>76</v>
      </c>
      <c r="E27" s="25">
        <v>223</v>
      </c>
      <c r="F27" s="26">
        <f>E27*7.8</f>
        <v>1739.3999999999999</v>
      </c>
      <c r="G27" s="58" t="s">
        <v>18</v>
      </c>
      <c r="H27" s="58">
        <v>41</v>
      </c>
      <c r="I27" s="32">
        <f>F27*H27</f>
        <v>71315.399999999994</v>
      </c>
      <c r="J27" s="24" t="s">
        <v>79</v>
      </c>
    </row>
    <row r="28" spans="1:11" s="31" customFormat="1" ht="15.75" customHeight="1">
      <c r="A28" s="98"/>
      <c r="B28" s="99" t="s">
        <v>6</v>
      </c>
      <c r="C28" s="99"/>
      <c r="D28" s="99"/>
      <c r="E28" s="99"/>
      <c r="F28" s="99"/>
      <c r="G28" s="99"/>
      <c r="H28" s="99"/>
      <c r="I28" s="22">
        <f>SUM(I27:I27)</f>
        <v>71315.399999999994</v>
      </c>
      <c r="J28" s="30"/>
    </row>
    <row r="29" spans="1:11" s="31" customFormat="1" ht="30.75" customHeight="1">
      <c r="A29" s="59" t="s">
        <v>27</v>
      </c>
      <c r="B29" s="58" t="s">
        <v>47</v>
      </c>
      <c r="C29" s="58" t="s">
        <v>46</v>
      </c>
      <c r="D29" s="24" t="s">
        <v>50</v>
      </c>
      <c r="E29" s="25">
        <v>210</v>
      </c>
      <c r="F29" s="26">
        <f>E29*7.8</f>
        <v>1638</v>
      </c>
      <c r="G29" s="58" t="s">
        <v>18</v>
      </c>
      <c r="H29" s="58">
        <v>5</v>
      </c>
      <c r="I29" s="32">
        <f>F29*H29</f>
        <v>8190</v>
      </c>
      <c r="J29" s="24" t="s">
        <v>49</v>
      </c>
    </row>
    <row r="30" spans="1:11" s="31" customFormat="1" ht="15.75" customHeight="1">
      <c r="A30" s="57"/>
      <c r="B30" s="55" t="s">
        <v>6</v>
      </c>
      <c r="C30" s="55"/>
      <c r="D30" s="55"/>
      <c r="E30" s="55"/>
      <c r="F30" s="55"/>
      <c r="G30" s="55"/>
      <c r="H30" s="55"/>
      <c r="I30" s="22">
        <f>SUM(I29:I29)</f>
        <v>8190</v>
      </c>
      <c r="J30" s="34"/>
    </row>
    <row r="31" spans="1:11" s="31" customFormat="1" ht="30.75" customHeight="1">
      <c r="A31" s="101" t="s">
        <v>37</v>
      </c>
      <c r="B31" s="96" t="s">
        <v>26</v>
      </c>
      <c r="C31" s="58" t="s">
        <v>37</v>
      </c>
      <c r="D31" s="24" t="s">
        <v>90</v>
      </c>
      <c r="E31" s="25">
        <v>25</v>
      </c>
      <c r="F31" s="33">
        <f>E31*7.8</f>
        <v>195</v>
      </c>
      <c r="G31" s="56" t="s">
        <v>18</v>
      </c>
      <c r="H31" s="58">
        <v>41</v>
      </c>
      <c r="I31" s="32">
        <f>F31*H31</f>
        <v>7995</v>
      </c>
      <c r="J31" s="24"/>
    </row>
    <row r="32" spans="1:11" s="31" customFormat="1" ht="42" customHeight="1">
      <c r="A32" s="97"/>
      <c r="B32" s="93"/>
      <c r="C32" s="58" t="s">
        <v>91</v>
      </c>
      <c r="D32" s="24" t="s">
        <v>89</v>
      </c>
      <c r="E32" s="25">
        <v>180</v>
      </c>
      <c r="F32" s="26">
        <f>E32*7.8</f>
        <v>1404</v>
      </c>
      <c r="G32" s="58" t="s">
        <v>18</v>
      </c>
      <c r="H32" s="58">
        <v>41</v>
      </c>
      <c r="I32" s="32">
        <f>F32*H32</f>
        <v>57564</v>
      </c>
      <c r="J32" s="24"/>
    </row>
    <row r="33" spans="1:10" s="31" customFormat="1" ht="15.75" customHeight="1">
      <c r="A33" s="98"/>
      <c r="B33" s="55" t="s">
        <v>6</v>
      </c>
      <c r="C33" s="55"/>
      <c r="D33" s="55"/>
      <c r="E33" s="55"/>
      <c r="F33" s="55"/>
      <c r="G33" s="55"/>
      <c r="H33" s="55"/>
      <c r="I33" s="22">
        <f>SUM(I31:I32)</f>
        <v>65559</v>
      </c>
      <c r="J33" s="34"/>
    </row>
    <row r="34" spans="1:10" s="31" customFormat="1" ht="15.75" customHeight="1">
      <c r="A34" s="96" t="s">
        <v>28</v>
      </c>
      <c r="B34" s="27" t="s">
        <v>29</v>
      </c>
      <c r="C34" s="100" t="s">
        <v>30</v>
      </c>
      <c r="D34" s="100"/>
      <c r="E34" s="25"/>
      <c r="F34" s="26">
        <v>800</v>
      </c>
      <c r="G34" s="58" t="s">
        <v>39</v>
      </c>
      <c r="H34" s="27">
        <v>6</v>
      </c>
      <c r="I34" s="32">
        <f>F34*H34</f>
        <v>4800</v>
      </c>
      <c r="J34" s="24" t="s">
        <v>80</v>
      </c>
    </row>
    <row r="35" spans="1:10" s="31" customFormat="1">
      <c r="A35" s="92"/>
      <c r="B35" s="27" t="s">
        <v>38</v>
      </c>
      <c r="C35" s="100" t="s">
        <v>16</v>
      </c>
      <c r="D35" s="100"/>
      <c r="E35" s="25">
        <v>90</v>
      </c>
      <c r="F35" s="26">
        <f>E35*7.8</f>
        <v>702</v>
      </c>
      <c r="G35" s="58" t="s">
        <v>39</v>
      </c>
      <c r="H35" s="27">
        <v>4</v>
      </c>
      <c r="I35" s="32">
        <f>F35*H35</f>
        <v>2808</v>
      </c>
      <c r="J35" s="35" t="s">
        <v>74</v>
      </c>
    </row>
    <row r="36" spans="1:10" s="31" customFormat="1" ht="15.75" customHeight="1">
      <c r="A36" s="93"/>
      <c r="B36" s="99" t="s">
        <v>6</v>
      </c>
      <c r="C36" s="99"/>
      <c r="D36" s="99"/>
      <c r="E36" s="99"/>
      <c r="F36" s="99"/>
      <c r="G36" s="99"/>
      <c r="H36" s="99"/>
      <c r="I36" s="22">
        <f>SUM(I34:I35)</f>
        <v>7608</v>
      </c>
      <c r="J36" s="23"/>
    </row>
    <row r="37" spans="1:10" s="31" customFormat="1" ht="15.75" customHeight="1">
      <c r="A37" s="92" t="s">
        <v>31</v>
      </c>
      <c r="B37" s="96" t="s">
        <v>32</v>
      </c>
      <c r="C37" s="84" t="s">
        <v>48</v>
      </c>
      <c r="D37" s="85"/>
      <c r="E37" s="36"/>
      <c r="F37" s="26">
        <v>1000</v>
      </c>
      <c r="G37" s="27" t="s">
        <v>18</v>
      </c>
      <c r="H37" s="27">
        <v>41</v>
      </c>
      <c r="I37" s="32">
        <f t="shared" ref="I37:I40" si="4">F37*H37</f>
        <v>41000</v>
      </c>
      <c r="J37" s="35" t="s">
        <v>36</v>
      </c>
    </row>
    <row r="38" spans="1:10" s="31" customFormat="1" ht="15.75" customHeight="1">
      <c r="A38" s="92"/>
      <c r="B38" s="92"/>
      <c r="C38" s="84" t="s">
        <v>69</v>
      </c>
      <c r="D38" s="85"/>
      <c r="E38" s="36"/>
      <c r="F38" s="26">
        <v>400</v>
      </c>
      <c r="G38" s="73" t="s">
        <v>18</v>
      </c>
      <c r="H38" s="73">
        <v>41</v>
      </c>
      <c r="I38" s="32">
        <f t="shared" si="4"/>
        <v>16400</v>
      </c>
      <c r="J38" s="35"/>
    </row>
    <row r="39" spans="1:10" s="31" customFormat="1" ht="15.75" customHeight="1">
      <c r="A39" s="92"/>
      <c r="B39" s="93"/>
      <c r="C39" s="84" t="s">
        <v>70</v>
      </c>
      <c r="D39" s="85"/>
      <c r="E39" s="36"/>
      <c r="F39" s="26">
        <v>300</v>
      </c>
      <c r="G39" s="79" t="s">
        <v>71</v>
      </c>
      <c r="H39" s="79">
        <v>15</v>
      </c>
      <c r="I39" s="32">
        <f t="shared" si="4"/>
        <v>4500</v>
      </c>
      <c r="J39" s="35"/>
    </row>
    <row r="40" spans="1:10" s="31" customFormat="1" ht="15.75" customHeight="1">
      <c r="A40" s="92"/>
      <c r="B40" s="27" t="s">
        <v>33</v>
      </c>
      <c r="C40" s="86" t="s">
        <v>34</v>
      </c>
      <c r="D40" s="87"/>
      <c r="E40" s="36"/>
      <c r="F40" s="26">
        <v>90</v>
      </c>
      <c r="G40" s="27" t="s">
        <v>18</v>
      </c>
      <c r="H40" s="27">
        <v>41</v>
      </c>
      <c r="I40" s="32">
        <f t="shared" si="4"/>
        <v>3690</v>
      </c>
      <c r="J40" s="35"/>
    </row>
    <row r="41" spans="1:10" s="72" customFormat="1" ht="22.5" customHeight="1">
      <c r="A41" s="92"/>
      <c r="B41" s="66"/>
      <c r="C41" s="86" t="s">
        <v>58</v>
      </c>
      <c r="D41" s="87"/>
      <c r="E41" s="36"/>
      <c r="F41" s="26">
        <v>0</v>
      </c>
      <c r="G41" s="68" t="s">
        <v>59</v>
      </c>
      <c r="H41" s="68">
        <v>41</v>
      </c>
      <c r="I41" s="32">
        <f t="shared" ref="I41:I46" si="5">F41*H41</f>
        <v>0</v>
      </c>
      <c r="J41" s="35"/>
    </row>
    <row r="42" spans="1:10" s="72" customFormat="1" ht="22.5" customHeight="1">
      <c r="A42" s="92"/>
      <c r="B42" s="66"/>
      <c r="C42" s="86" t="s">
        <v>60</v>
      </c>
      <c r="D42" s="87"/>
      <c r="E42" s="36"/>
      <c r="F42" s="26">
        <v>0</v>
      </c>
      <c r="G42" s="68" t="s">
        <v>61</v>
      </c>
      <c r="H42" s="68">
        <v>10</v>
      </c>
      <c r="I42" s="32">
        <f t="shared" si="5"/>
        <v>0</v>
      </c>
      <c r="J42" s="35"/>
    </row>
    <row r="43" spans="1:10" s="72" customFormat="1" ht="22.5" customHeight="1">
      <c r="A43" s="92"/>
      <c r="B43" s="66"/>
      <c r="C43" s="86" t="s">
        <v>62</v>
      </c>
      <c r="D43" s="87"/>
      <c r="E43" s="36"/>
      <c r="F43" s="26">
        <v>0</v>
      </c>
      <c r="G43" s="68" t="s">
        <v>61</v>
      </c>
      <c r="H43" s="68">
        <v>41</v>
      </c>
      <c r="I43" s="32">
        <f t="shared" si="5"/>
        <v>0</v>
      </c>
      <c r="J43" s="35"/>
    </row>
    <row r="44" spans="1:10" s="72" customFormat="1" ht="22.5" customHeight="1">
      <c r="A44" s="92"/>
      <c r="B44" s="66"/>
      <c r="C44" s="86" t="s">
        <v>63</v>
      </c>
      <c r="D44" s="87"/>
      <c r="E44" s="36"/>
      <c r="F44" s="26">
        <v>104</v>
      </c>
      <c r="G44" s="68" t="s">
        <v>61</v>
      </c>
      <c r="H44" s="68">
        <v>10</v>
      </c>
      <c r="I44" s="32">
        <f t="shared" si="5"/>
        <v>1040</v>
      </c>
      <c r="J44" s="35" t="s">
        <v>64</v>
      </c>
    </row>
    <row r="45" spans="1:10" s="72" customFormat="1" ht="22.5" customHeight="1">
      <c r="A45" s="92"/>
      <c r="B45" s="66"/>
      <c r="C45" s="94" t="s">
        <v>65</v>
      </c>
      <c r="D45" s="95"/>
      <c r="E45" s="36"/>
      <c r="F45" s="26">
        <v>0</v>
      </c>
      <c r="G45" s="68" t="s">
        <v>61</v>
      </c>
      <c r="H45" s="68">
        <v>41</v>
      </c>
      <c r="I45" s="32">
        <f t="shared" si="5"/>
        <v>0</v>
      </c>
      <c r="J45" s="35"/>
    </row>
    <row r="46" spans="1:10" s="72" customFormat="1" ht="22.5" customHeight="1">
      <c r="A46" s="92"/>
      <c r="B46" s="66"/>
      <c r="C46" s="94" t="s">
        <v>66</v>
      </c>
      <c r="D46" s="95"/>
      <c r="E46" s="36"/>
      <c r="F46" s="32">
        <v>0</v>
      </c>
      <c r="G46" s="67" t="s">
        <v>67</v>
      </c>
      <c r="H46" s="68">
        <v>2</v>
      </c>
      <c r="I46" s="32">
        <f t="shared" si="5"/>
        <v>0</v>
      </c>
      <c r="J46" s="37"/>
    </row>
    <row r="47" spans="1:10" s="31" customFormat="1">
      <c r="A47" s="93"/>
      <c r="B47" s="63" t="s">
        <v>6</v>
      </c>
      <c r="C47" s="64"/>
      <c r="D47" s="64"/>
      <c r="E47" s="64"/>
      <c r="F47" s="64"/>
      <c r="G47" s="64"/>
      <c r="H47" s="65"/>
      <c r="I47" s="38">
        <f>SUM(I37:I46)</f>
        <v>66630</v>
      </c>
      <c r="J47" s="39"/>
    </row>
    <row r="48" spans="1:10">
      <c r="A48" s="89" t="s">
        <v>7</v>
      </c>
      <c r="B48" s="90"/>
      <c r="C48" s="90"/>
      <c r="D48" s="90"/>
      <c r="E48" s="90"/>
      <c r="F48" s="90"/>
      <c r="G48" s="90"/>
      <c r="H48" s="91"/>
      <c r="I48" s="40">
        <f>I47+I36+I30+I26+I24+I19+I16+I28+I33</f>
        <v>700326.40000000002</v>
      </c>
      <c r="J48" s="41"/>
    </row>
    <row r="49" spans="1:10">
      <c r="A49" s="42" t="s">
        <v>35</v>
      </c>
      <c r="B49" s="88" t="s">
        <v>53</v>
      </c>
      <c r="C49" s="88"/>
      <c r="D49" s="88"/>
      <c r="E49" s="88"/>
      <c r="F49" s="88"/>
      <c r="G49" s="88"/>
      <c r="H49" s="88"/>
      <c r="I49" s="43">
        <f>(I48-I36-14000)*0.08</f>
        <v>54297.472000000002</v>
      </c>
      <c r="J49" s="44" t="s">
        <v>75</v>
      </c>
    </row>
    <row r="50" spans="1:10">
      <c r="A50" s="42" t="s">
        <v>8</v>
      </c>
      <c r="B50" s="88" t="s">
        <v>41</v>
      </c>
      <c r="C50" s="88"/>
      <c r="D50" s="88"/>
      <c r="E50" s="88"/>
      <c r="F50" s="88"/>
      <c r="G50" s="88"/>
      <c r="H50" s="88"/>
      <c r="I50" s="43">
        <f>SUM(I48:I49)*0.06</f>
        <v>45277.43232</v>
      </c>
      <c r="J50" s="45"/>
    </row>
    <row r="51" spans="1:10">
      <c r="A51" s="46"/>
      <c r="B51" s="81" t="s">
        <v>52</v>
      </c>
      <c r="C51" s="82"/>
      <c r="D51" s="82"/>
      <c r="E51" s="82"/>
      <c r="F51" s="82"/>
      <c r="G51" s="83"/>
      <c r="H51" s="46"/>
      <c r="I51" s="62">
        <f>I50+I49+I48</f>
        <v>799901.30432</v>
      </c>
      <c r="J51" s="47"/>
    </row>
    <row r="52" spans="1:10">
      <c r="A52" s="46"/>
      <c r="B52" s="81" t="s">
        <v>51</v>
      </c>
      <c r="C52" s="82"/>
      <c r="D52" s="82"/>
      <c r="E52" s="82"/>
      <c r="F52" s="82"/>
      <c r="G52" s="83"/>
      <c r="H52" s="46"/>
      <c r="I52" s="71">
        <f>I51/41</f>
        <v>19509.787910243904</v>
      </c>
      <c r="J52" s="61"/>
    </row>
  </sheetData>
  <mergeCells count="41">
    <mergeCell ref="C39:D39"/>
    <mergeCell ref="A1:J1"/>
    <mergeCell ref="A2:J2"/>
    <mergeCell ref="G11:I11"/>
    <mergeCell ref="B13:D13"/>
    <mergeCell ref="B17:C17"/>
    <mergeCell ref="A14:A16"/>
    <mergeCell ref="B16:H16"/>
    <mergeCell ref="A17:A19"/>
    <mergeCell ref="B19:H19"/>
    <mergeCell ref="B18:C18"/>
    <mergeCell ref="B14:C15"/>
    <mergeCell ref="A34:A36"/>
    <mergeCell ref="C34:D34"/>
    <mergeCell ref="A20:A24"/>
    <mergeCell ref="B24:H24"/>
    <mergeCell ref="B20:B23"/>
    <mergeCell ref="A27:A28"/>
    <mergeCell ref="B28:H28"/>
    <mergeCell ref="B26:H26"/>
    <mergeCell ref="B36:H36"/>
    <mergeCell ref="C35:D35"/>
    <mergeCell ref="A31:A33"/>
    <mergeCell ref="B31:B32"/>
    <mergeCell ref="A25:A26"/>
    <mergeCell ref="B51:G51"/>
    <mergeCell ref="B52:G52"/>
    <mergeCell ref="C38:D38"/>
    <mergeCell ref="C40:D40"/>
    <mergeCell ref="C37:D37"/>
    <mergeCell ref="B50:H50"/>
    <mergeCell ref="A48:H48"/>
    <mergeCell ref="B49:H49"/>
    <mergeCell ref="A37:A47"/>
    <mergeCell ref="C41:D41"/>
    <mergeCell ref="C42:D42"/>
    <mergeCell ref="C43:D43"/>
    <mergeCell ref="C44:D44"/>
    <mergeCell ref="C45:D45"/>
    <mergeCell ref="C46:D46"/>
    <mergeCell ref="B37:B39"/>
  </mergeCells>
  <phoneticPr fontId="3" type="noConversion"/>
  <printOptions horizontalCentered="1" verticalCentered="1"/>
  <pageMargins left="0.47244094488188981" right="0.47244094488188981" top="0.39370078740157483" bottom="0.39370078740157483" header="0.31496062992125984" footer="0.31496062992125984"/>
  <pageSetup paperSize="9" scale="63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法国</vt:lpstr>
      <vt:lpstr>法国!Print_Area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2015-12-29T04:03:43Z</cp:lastPrinted>
  <dcterms:created xsi:type="dcterms:W3CDTF">2006-09-13T11:21:51Z</dcterms:created>
  <dcterms:modified xsi:type="dcterms:W3CDTF">2018-08-02T07:29:10Z</dcterms:modified>
</cp:coreProperties>
</file>