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<sst xmlns="http://schemas.openxmlformats.org/spreadsheetml/2006/main" count="99">
  <si>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</si>
  <si>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</si>
  <si>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</si>
  <si>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</si>
  <si>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</si>
  <si>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</si>
  <si>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</si>
  <si>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</si>
  <si>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</si>
  <si>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</si>
  <si>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</si>
  <si>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</si>
  <si>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</si>
  <si>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</si>
  <si>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</si>
  <si>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</si>
  <si>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</si>
  <si>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</si>
  <si>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</si>
  <si>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</si>
  <si>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</si>
  <si>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</si>
  <si>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</si>
  <si>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</si>
  <si>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</si>
  <si>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</si>
  <si>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</si>
  <si>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</si>
  <si>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</si>
  <si>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</si>
  <si>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</si>
  <si>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</si>
  <si>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</si>
  <si>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</si>
  <si>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</si>
  <si>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</si>
  <si>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</si>
  <si>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</si>
  <si>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</si>
  <si>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</si>
  <si>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</si>
  <si>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</si>
  <si>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</si>
  <si>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</si>
  <si>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</si>
  <si>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</si>
  <si>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</si>
  <si>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</si>
  <si>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</si>
  <si>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</si>
  <si>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</si>
  <si>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</si>
  <si>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</si>
  <si>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</si>
  <si>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</si>
  <si>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胡雨涵</t>
  </si>
  <si>
    <t>职位:</t>
  </si>
  <si>
    <t>客户助理</t>
  </si>
  <si>
    <t>发生地:</t>
  </si>
  <si>
    <t xml:space="preserve">北京 </t>
  </si>
  <si>
    <t>部门:</t>
  </si>
  <si>
    <t>企划部A组</t>
  </si>
  <si>
    <t>发生日期:</t>
  </si>
  <si>
    <t>2.2-2.4</t>
  </si>
  <si>
    <t>报销日期:</t>
  </si>
  <si>
    <t>团号:</t>
  </si>
  <si>
    <t xml:space="preserve">HMZB-180203-QDH682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</si>
  <si>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</si>
  <si>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</si>
  <si>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</si>
  <si>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</si>
  <si>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</si>
  <si>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</si>
  <si>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</si>
  <si>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</si>
  <si>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</si>
  <si>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2.2 公司-国宾酒店</t>
  </si>
  <si>
    <t>2.2 国宾酒店-家</t>
  </si>
  <si>
    <t>2.3 家-国宾酒店</t>
  </si>
  <si>
    <t>2.3 国宾酒店-威斯汀酒店</t>
  </si>
  <si>
    <t>2.4 威斯汀酒店-国宾酒店</t>
  </si>
  <si>
    <t>2.4 国宾酒店-家</t>
  </si>
  <si>
    <t>住宿费</t>
  </si>
  <si>
    <t>餐费</t>
  </si>
  <si>
    <t>2.2 午餐</t>
  </si>
  <si>
    <t>2.3 午餐</t>
  </si>
  <si>
    <t>2.4 午餐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</si>
  <si>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</si>
  <si>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</si>
  <si>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</si>
  <si>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</si>
  <si>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</si>
  <si>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</si>
  <si>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</si>
  <si>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</si>
  <si>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</si>
  <si>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</si>
  <si>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2.3-2.4</t>
  </si>
  <si>
    <t xml:space="preserve">  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</si>
</sst>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1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32" borderId="22" applyNumberFormat="0" applyAlignment="0" applyProtection="0">
      <alignment vertical="center"/>
    </xf>
    <xf numFmtId="0" fontId="29" fillId="32" borderId="18" applyNumberFormat="0" applyAlignment="0" applyProtection="0">
      <alignment vertical="center"/>
    </xf>
    <xf numFmtId="0" fontId="16" fillId="22" borderId="1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M19" sqref="M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2"/>
      <c r="J7" s="11">
        <v>2.5</v>
      </c>
      <c r="K7" s="41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3"/>
      <c r="J8" s="15" t="s">
        <v>66</v>
      </c>
      <c r="K8" s="44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4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5"/>
      <c r="J11" s="46"/>
      <c r="K11" s="47"/>
    </row>
    <row r="12" ht="22" customHeight="1" spans="2:11">
      <c r="B12" s="22">
        <v>2</v>
      </c>
      <c r="C12" s="23"/>
      <c r="D12" s="26"/>
      <c r="E12" s="27" t="s">
        <v>75</v>
      </c>
      <c r="F12" s="28"/>
      <c r="G12" s="25">
        <v>54.99</v>
      </c>
      <c r="H12" s="25">
        <v>54.99</v>
      </c>
      <c r="I12" s="45"/>
      <c r="J12" s="46"/>
      <c r="K12" s="47" t="s">
        <v>76</v>
      </c>
    </row>
    <row r="13" ht="21" customHeight="1" spans="2:11">
      <c r="B13" s="22">
        <v>3</v>
      </c>
      <c r="C13" s="23"/>
      <c r="D13" s="26"/>
      <c r="E13" s="29"/>
      <c r="F13" s="30"/>
      <c r="G13" s="25">
        <v>52.08</v>
      </c>
      <c r="H13" s="25">
        <v>52.08</v>
      </c>
      <c r="I13" s="45"/>
      <c r="J13" s="46"/>
      <c r="K13" s="47" t="s">
        <v>77</v>
      </c>
    </row>
    <row r="14" ht="21" customHeight="1" spans="2:11">
      <c r="B14" s="22">
        <v>4</v>
      </c>
      <c r="C14" s="23"/>
      <c r="D14" s="26"/>
      <c r="E14" s="29"/>
      <c r="F14" s="30"/>
      <c r="G14" s="25">
        <v>52.56</v>
      </c>
      <c r="H14" s="25">
        <v>52.56</v>
      </c>
      <c r="I14" s="45"/>
      <c r="J14" s="46"/>
      <c r="K14" s="47" t="s">
        <v>78</v>
      </c>
    </row>
    <row r="15" ht="21" customHeight="1" spans="2:11">
      <c r="B15" s="22">
        <v>5</v>
      </c>
      <c r="C15" s="23"/>
      <c r="D15" s="26"/>
      <c r="E15" s="29"/>
      <c r="F15" s="30"/>
      <c r="G15" s="25">
        <v>24.1</v>
      </c>
      <c r="H15" s="25">
        <v>24.1</v>
      </c>
      <c r="I15" s="45"/>
      <c r="J15" s="46"/>
      <c r="K15" s="47" t="s">
        <v>79</v>
      </c>
    </row>
    <row r="16" ht="22" customHeight="1" spans="2:11">
      <c r="B16" s="22">
        <v>6</v>
      </c>
      <c r="C16" s="23"/>
      <c r="D16" s="26"/>
      <c r="E16" s="29"/>
      <c r="F16" s="30"/>
      <c r="G16" s="25">
        <v>21.22</v>
      </c>
      <c r="H16" s="25">
        <v>21.22</v>
      </c>
      <c r="I16" s="45"/>
      <c r="J16" s="46"/>
      <c r="K16" s="47" t="s">
        <v>80</v>
      </c>
    </row>
    <row r="17" ht="22" customHeight="1" spans="2:11">
      <c r="B17" s="22">
        <v>7</v>
      </c>
      <c r="C17" s="23"/>
      <c r="D17" s="26"/>
      <c r="E17" s="31"/>
      <c r="F17" s="32"/>
      <c r="G17" s="25">
        <v>53.6</v>
      </c>
      <c r="H17" s="25">
        <v>53.6</v>
      </c>
      <c r="I17" s="45"/>
      <c r="J17" s="46"/>
      <c r="K17" s="47" t="s">
        <v>81</v>
      </c>
    </row>
    <row r="18" ht="20.1" customHeight="1" spans="2:11">
      <c r="B18" s="22">
        <v>8</v>
      </c>
      <c r="C18" s="23"/>
      <c r="D18" s="26"/>
      <c r="E18" s="22" t="s">
        <v>82</v>
      </c>
      <c r="F18" s="23"/>
      <c r="G18" s="25">
        <v>0</v>
      </c>
      <c r="H18" s="25">
        <v>0</v>
      </c>
      <c r="I18" s="45"/>
      <c r="J18" s="46"/>
      <c r="K18" s="48"/>
    </row>
    <row r="19" ht="25" customHeight="1" spans="2:11">
      <c r="B19" s="22">
        <v>9</v>
      </c>
      <c r="C19" s="23"/>
      <c r="D19" s="26"/>
      <c r="E19" s="27" t="s">
        <v>83</v>
      </c>
      <c r="F19" s="28"/>
      <c r="G19" s="25">
        <v>41.5</v>
      </c>
      <c r="H19" s="25">
        <v>41.5</v>
      </c>
      <c r="I19" s="45"/>
      <c r="J19" s="46"/>
      <c r="K19" s="49" t="s">
        <v>84</v>
      </c>
    </row>
    <row r="20" ht="25" customHeight="1" spans="2:11">
      <c r="B20" s="22">
        <v>10</v>
      </c>
      <c r="C20" s="23"/>
      <c r="D20" s="26"/>
      <c r="E20" s="29"/>
      <c r="F20" s="30"/>
      <c r="G20" s="25">
        <v>62</v>
      </c>
      <c r="H20" s="25">
        <v>62</v>
      </c>
      <c r="I20" s="45"/>
      <c r="J20" s="46"/>
      <c r="K20" s="49" t="s">
        <v>85</v>
      </c>
    </row>
    <row r="21" ht="25" customHeight="1" spans="2:11">
      <c r="B21" s="22">
        <v>11</v>
      </c>
      <c r="C21" s="23"/>
      <c r="D21" s="26"/>
      <c r="E21" s="29"/>
      <c r="F21" s="30"/>
      <c r="G21" s="25">
        <v>50</v>
      </c>
      <c r="H21" s="25">
        <v>50</v>
      </c>
      <c r="I21" s="45"/>
      <c r="J21" s="46"/>
      <c r="K21" s="49" t="s">
        <v>86</v>
      </c>
    </row>
    <row r="22" ht="20.1" customHeight="1" spans="2:11">
      <c r="B22" s="22">
        <v>12</v>
      </c>
      <c r="C22" s="23"/>
      <c r="D22" s="24" t="s">
        <v>41</v>
      </c>
      <c r="E22" s="33"/>
      <c r="F22" s="33"/>
      <c r="G22" s="25">
        <v>0</v>
      </c>
      <c r="H22" s="25"/>
      <c r="I22" s="45"/>
      <c r="J22" s="46"/>
      <c r="K22" s="48"/>
    </row>
    <row r="23" ht="20.1" customHeight="1" spans="2:11">
      <c r="B23" s="19" t="s">
        <v>43</v>
      </c>
      <c r="C23" s="34"/>
      <c r="D23" s="34"/>
      <c r="E23" s="34"/>
      <c r="F23" s="20"/>
      <c r="G23" s="35">
        <f>SUM(G11:G22)</f>
        <v>412.05</v>
      </c>
      <c r="H23" s="35">
        <f>SUM(H11:H22)</f>
        <v>412.05</v>
      </c>
      <c r="I23" s="50">
        <f>SUM(I11:J22)</f>
        <v>0</v>
      </c>
      <c r="J23" s="51"/>
      <c r="K23" s="52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53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87</v>
      </c>
      <c r="H25" s="21"/>
      <c r="I25" s="21"/>
      <c r="J25" s="21"/>
      <c r="K25" s="21" t="s">
        <v>88</v>
      </c>
    </row>
    <row r="26" ht="20.1" customHeight="1" spans="2:11">
      <c r="B26" s="36">
        <f>H23</f>
        <v>412.05</v>
      </c>
      <c r="C26" s="36"/>
      <c r="D26" s="36"/>
      <c r="E26" s="36"/>
      <c r="F26" s="36"/>
      <c r="G26" s="36">
        <f>I23</f>
        <v>0</v>
      </c>
      <c r="H26" s="36"/>
      <c r="I26" s="36"/>
      <c r="J26" s="36"/>
      <c r="K26" s="54">
        <f>SUM(B26:J26)</f>
        <v>412.05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89</v>
      </c>
      <c r="C28" s="16"/>
      <c r="D28" s="16"/>
      <c r="E28" s="16"/>
      <c r="F28" s="16" t="s">
        <v>50</v>
      </c>
      <c r="G28" s="16" t="s">
        <v>90</v>
      </c>
      <c r="H28" s="16"/>
      <c r="I28" s="16"/>
      <c r="J28" s="16" t="s">
        <v>52</v>
      </c>
      <c r="K28" s="16"/>
    </row>
    <row r="30" ht="18.75" spans="1:11">
      <c r="A30" s="2" t="s">
        <v>91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 t="str">
        <f>F5</f>
        <v>胡雨涵</v>
      </c>
      <c r="G32" s="7"/>
      <c r="H32" s="6" t="s">
        <v>56</v>
      </c>
      <c r="I32" s="5"/>
      <c r="J32" s="7" t="str">
        <f>J5</f>
        <v>客户助理</v>
      </c>
      <c r="K32" s="40"/>
    </row>
    <row r="33" ht="20.1" customHeight="1" spans="2:11">
      <c r="B33" s="8"/>
      <c r="C33" s="9"/>
      <c r="D33" s="10" t="s">
        <v>58</v>
      </c>
      <c r="E33" s="10"/>
      <c r="F33" s="11" t="str">
        <f>F6</f>
        <v>北京 </v>
      </c>
      <c r="G33" s="11"/>
      <c r="H33" s="10" t="s">
        <v>60</v>
      </c>
      <c r="I33" s="9"/>
      <c r="J33" s="11" t="str">
        <f>J6</f>
        <v>企划部A组</v>
      </c>
      <c r="K33" s="41"/>
    </row>
    <row r="34" ht="20.1" customHeight="1" spans="2:11">
      <c r="B34" s="8"/>
      <c r="C34" s="9"/>
      <c r="D34" s="10" t="s">
        <v>62</v>
      </c>
      <c r="E34" s="10"/>
      <c r="F34" s="11" t="str">
        <f>F7</f>
        <v>2.2-2.4</v>
      </c>
      <c r="G34" s="11"/>
      <c r="H34" s="10" t="s">
        <v>64</v>
      </c>
      <c r="I34" s="42"/>
      <c r="J34" s="11">
        <f>J7</f>
        <v>2.5</v>
      </c>
      <c r="K34" s="41"/>
    </row>
    <row r="35" ht="20.1" customHeight="1" spans="2:11">
      <c r="B35" s="12"/>
      <c r="C35" s="13"/>
      <c r="D35" s="14"/>
      <c r="E35" s="14"/>
      <c r="F35" s="15"/>
      <c r="G35" s="15"/>
      <c r="H35" s="14" t="s">
        <v>65</v>
      </c>
      <c r="I35" s="43"/>
      <c r="J35" s="15" t="str">
        <f>J8</f>
        <v>HMZB-180203-QDH682 </v>
      </c>
      <c r="K35" s="44"/>
    </row>
    <row r="36" ht="20.1" customHeight="1"/>
    <row r="37" ht="20.1" customHeight="1" spans="2:11">
      <c r="B37" s="33"/>
      <c r="C37" s="33"/>
      <c r="D37" s="37" t="s">
        <v>92</v>
      </c>
      <c r="E37" s="33" t="s">
        <v>93</v>
      </c>
      <c r="F37" s="33"/>
      <c r="G37" s="25" t="s">
        <v>94</v>
      </c>
      <c r="H37" s="25" t="s">
        <v>95</v>
      </c>
      <c r="I37" s="25" t="s">
        <v>43</v>
      </c>
      <c r="J37" s="25"/>
      <c r="K37" s="55" t="s">
        <v>72</v>
      </c>
    </row>
    <row r="38" ht="20.1" customHeight="1" spans="2:11">
      <c r="B38" s="33">
        <v>1</v>
      </c>
      <c r="C38" s="33"/>
      <c r="D38" s="38" t="s">
        <v>96</v>
      </c>
      <c r="E38" s="33">
        <v>2.2</v>
      </c>
      <c r="F38" s="33"/>
      <c r="G38" s="25">
        <v>100</v>
      </c>
      <c r="H38" s="25">
        <v>1</v>
      </c>
      <c r="I38" s="45">
        <f>G38*H38</f>
        <v>100</v>
      </c>
      <c r="J38" s="46"/>
      <c r="K38" s="47"/>
    </row>
    <row r="39" ht="20.1" customHeight="1" spans="2:11">
      <c r="B39" s="33">
        <v>2</v>
      </c>
      <c r="C39" s="33"/>
      <c r="D39" s="38" t="s">
        <v>96</v>
      </c>
      <c r="E39" s="33" t="s">
        <v>97</v>
      </c>
      <c r="F39" s="33"/>
      <c r="G39" s="25">
        <v>200</v>
      </c>
      <c r="H39" s="25">
        <v>2</v>
      </c>
      <c r="I39" s="45">
        <f>G39*H39</f>
        <v>400</v>
      </c>
      <c r="J39" s="46"/>
      <c r="K39" s="47"/>
    </row>
    <row r="40" ht="20.1" customHeight="1" spans="2:11">
      <c r="B40" s="19" t="s">
        <v>43</v>
      </c>
      <c r="C40" s="34"/>
      <c r="D40" s="34"/>
      <c r="E40" s="34"/>
      <c r="F40" s="20"/>
      <c r="G40" s="35"/>
      <c r="H40" s="35">
        <f>SUM(H24:H39)</f>
        <v>3</v>
      </c>
      <c r="I40" s="50">
        <f>SUM(I38:J39)</f>
        <v>500</v>
      </c>
      <c r="J40" s="51"/>
      <c r="K40" s="52"/>
    </row>
    <row r="41" ht="20.1" customHeight="1" spans="2:11">
      <c r="B41" s="16" t="s">
        <v>89</v>
      </c>
      <c r="C41" s="16"/>
      <c r="D41" s="16"/>
      <c r="E41" s="16"/>
      <c r="F41" s="16" t="s">
        <v>50</v>
      </c>
      <c r="G41" s="16" t="s">
        <v>90</v>
      </c>
      <c r="H41" s="16"/>
      <c r="I41" s="16"/>
      <c r="J41" s="16" t="s">
        <v>52</v>
      </c>
      <c r="K41" s="16"/>
    </row>
    <row r="42" spans="7:7">
      <c r="G42" t="s">
        <v>98</v>
      </c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B13:C13"/>
    <mergeCell ref="B14:C14"/>
    <mergeCell ref="B15:C15"/>
    <mergeCell ref="B16:C16"/>
    <mergeCell ref="I16:J16"/>
    <mergeCell ref="B17:C17"/>
    <mergeCell ref="B18:C18"/>
    <mergeCell ref="E18:F18"/>
    <mergeCell ref="I18:J18"/>
    <mergeCell ref="B19:C19"/>
    <mergeCell ref="B20:C20"/>
    <mergeCell ref="B21:C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  <mergeCell ref="E12:F17"/>
    <mergeCell ref="E19:F21"/>
  </mergeCells>
  <pageMargins left="0.699305555555556" right="0.699305555555556" top="0.75" bottom="0.75" header="0.3" footer="0.3"/>
  <pageSetup paperSize="9" scale="5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2018-02-05T06:04:44Z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