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4"/>
  <workbookPr/>
  <mc:AlternateContent xmlns:mc="http://schemas.openxmlformats.org/markup-compatibility/2006">
    <mc:Choice Requires="x15">
      <x15ac:absPath xmlns:x15ac="http://schemas.microsoft.com/office/spreadsheetml/2010/11/ac" url="/Users/chenchen/Desktop/广州塔/"/>
    </mc:Choice>
  </mc:AlternateContent>
  <xr:revisionPtr revIDLastSave="0" documentId="13_ncr:1_{5451D5B2-8916-5C46-A37A-67D9B9BF7386}" xr6:coauthVersionLast="43" xr6:coauthVersionMax="43" xr10:uidLastSave="{00000000-0000-0000-0000-000000000000}"/>
  <bookViews>
    <workbookView xWindow="0" yWindow="0" windowWidth="28800" windowHeight="18000" xr2:uid="{00000000-000D-0000-FFFF-FFFF00000000}"/>
  </bookViews>
  <sheets>
    <sheet name="活动预算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6" i="14" l="1"/>
  <c r="I15" i="14"/>
  <c r="I14" i="14"/>
  <c r="I13" i="14"/>
  <c r="I12" i="14"/>
  <c r="I11" i="14"/>
  <c r="I22" i="14" l="1"/>
  <c r="I23" i="14" s="1"/>
  <c r="I21" i="14"/>
  <c r="I20" i="14"/>
  <c r="I19" i="14"/>
  <c r="I18" i="14"/>
  <c r="I17" i="14"/>
  <c r="I24" i="14" l="1"/>
  <c r="I25" i="14" l="1"/>
  <c r="I26" i="14" s="1"/>
  <c r="I27" i="14" l="1"/>
  <c r="I28" i="14" s="1"/>
</calcChain>
</file>

<file path=xl/sharedStrings.xml><?xml version="1.0" encoding="utf-8"?>
<sst xmlns="http://schemas.openxmlformats.org/spreadsheetml/2006/main" count="84" uniqueCount="81">
  <si>
    <t xml:space="preserve">                           </t>
  </si>
  <si>
    <t xml:space="preserve"> </t>
  </si>
  <si>
    <t xml:space="preserve">Project in Charge </t>
  </si>
  <si>
    <t>Project No.</t>
  </si>
  <si>
    <t>项目编号</t>
  </si>
  <si>
    <t>Mobile No.</t>
  </si>
  <si>
    <t xml:space="preserve">Facsimile </t>
  </si>
  <si>
    <t>传真</t>
  </si>
  <si>
    <t>Office  No.</t>
  </si>
  <si>
    <t>公司电话</t>
  </si>
  <si>
    <t>E-mail</t>
  </si>
  <si>
    <t>电子邮件</t>
  </si>
  <si>
    <t xml:space="preserve">Date for Quote       </t>
  </si>
  <si>
    <t>Quote No.</t>
  </si>
  <si>
    <t>报价编号</t>
  </si>
  <si>
    <t>Date for Set-up</t>
  </si>
  <si>
    <t>Date for Tear-down</t>
  </si>
  <si>
    <t>拆除日期</t>
  </si>
  <si>
    <t xml:space="preserve">Event Name </t>
  </si>
  <si>
    <t>Event Date</t>
  </si>
  <si>
    <t>活动日期</t>
  </si>
  <si>
    <t>Event Venue</t>
  </si>
  <si>
    <t>Contact Person</t>
  </si>
  <si>
    <t>联系人</t>
  </si>
  <si>
    <t>项目
Project</t>
  </si>
  <si>
    <t>项目种类
Item</t>
  </si>
  <si>
    <t>技术参数
Tech. Parameter</t>
  </si>
  <si>
    <t>数量 
Qty</t>
  </si>
  <si>
    <t>单位
Unit</t>
  </si>
  <si>
    <t>天/次数
Day/Time</t>
  </si>
  <si>
    <t>单价(元)
Unit (CNY)</t>
  </si>
  <si>
    <t>合计(元)
Subtotal (CNY)</t>
  </si>
  <si>
    <t xml:space="preserve">   备注</t>
  </si>
  <si>
    <t>平米</t>
  </si>
  <si>
    <t>个</t>
  </si>
  <si>
    <t>趟</t>
  </si>
  <si>
    <t>搭建人工</t>
  </si>
  <si>
    <t>人</t>
  </si>
  <si>
    <t>成本合计Subtotal：</t>
  </si>
  <si>
    <t>合计</t>
  </si>
  <si>
    <t>服务费</t>
  </si>
  <si>
    <t>小计</t>
  </si>
  <si>
    <t>税金</t>
  </si>
  <si>
    <t>费用合计Subtotal：</t>
  </si>
  <si>
    <t>签到背板 桁架喷绘，W5m*L3m，单面，具体尺寸需实际测量</t>
    <phoneticPr fontId="19" type="noConversion"/>
  </si>
  <si>
    <t>块</t>
    <phoneticPr fontId="19" type="noConversion"/>
  </si>
  <si>
    <t>指示牌尺寸：80cm*200cm，木结构T型指示牌</t>
    <phoneticPr fontId="19" type="noConversion"/>
  </si>
  <si>
    <t>签到处背景</t>
    <phoneticPr fontId="19" type="noConversion"/>
  </si>
  <si>
    <t>指示牌</t>
    <phoneticPr fontId="19" type="noConversion"/>
  </si>
  <si>
    <t>个</t>
    <phoneticPr fontId="19" type="noConversion"/>
  </si>
  <si>
    <t>X展架</t>
    <phoneticPr fontId="19" type="noConversion"/>
  </si>
  <si>
    <t>尺寸：W80cm*L200cm</t>
    <phoneticPr fontId="19" type="noConversion"/>
  </si>
  <si>
    <t>桌椅</t>
    <phoneticPr fontId="19" type="noConversion"/>
  </si>
  <si>
    <t>套</t>
    <phoneticPr fontId="19" type="noConversion"/>
  </si>
  <si>
    <t>矿泉水</t>
    <phoneticPr fontId="19" type="noConversion"/>
  </si>
  <si>
    <t>瓶</t>
    <phoneticPr fontId="19" type="noConversion"/>
  </si>
  <si>
    <t>讲台</t>
    <phoneticPr fontId="19" type="noConversion"/>
  </si>
  <si>
    <t>话筒套</t>
    <phoneticPr fontId="19" type="noConversion"/>
  </si>
  <si>
    <t>手卡</t>
    <phoneticPr fontId="19" type="noConversion"/>
  </si>
  <si>
    <t>A6，250克铜版纸</t>
    <phoneticPr fontId="19" type="noConversion"/>
  </si>
  <si>
    <t>张</t>
    <phoneticPr fontId="19" type="noConversion"/>
  </si>
  <si>
    <t>胸贴</t>
    <phoneticPr fontId="19" type="noConversion"/>
  </si>
  <si>
    <t>10cm不干胶贴裁剪</t>
    <phoneticPr fontId="19" type="noConversion"/>
  </si>
  <si>
    <t>V-photo</t>
    <phoneticPr fontId="19" type="noConversion"/>
  </si>
  <si>
    <t>搭建运费</t>
    <phoneticPr fontId="19" type="noConversion"/>
  </si>
  <si>
    <t>尺寸：180cm，灰色桌布带围裙</t>
    <phoneticPr fontId="19" type="noConversion"/>
  </si>
  <si>
    <t>四方雪弗板雕刻</t>
    <phoneticPr fontId="19" type="noConversion"/>
  </si>
  <si>
    <t>包含1位摄影师，软件上传系统及快速修图</t>
    <phoneticPr fontId="19" type="noConversion"/>
  </si>
  <si>
    <t>项</t>
    <phoneticPr fontId="19" type="noConversion"/>
  </si>
  <si>
    <t>木质讲台租赁+讲台kt板</t>
    <phoneticPr fontId="19" type="noConversion"/>
  </si>
  <si>
    <t>项目负责    陈晨</t>
    <phoneticPr fontId="19" type="noConversion"/>
  </si>
  <si>
    <t>移动电话    18708997982</t>
    <phoneticPr fontId="19" type="noConversion"/>
  </si>
  <si>
    <t>报价日期    2019年6月5日</t>
    <phoneticPr fontId="19" type="noConversion"/>
  </si>
  <si>
    <t>活动名称    360沙龙分享会</t>
    <phoneticPr fontId="19" type="noConversion"/>
  </si>
  <si>
    <t>刘芷莹15917430299</t>
    <phoneticPr fontId="19" type="noConversion"/>
  </si>
  <si>
    <t>安装日期    2019年6月11日9点进场</t>
    <phoneticPr fontId="19" type="noConversion"/>
  </si>
  <si>
    <t>2019年6月11日17点后</t>
    <phoneticPr fontId="19" type="noConversion"/>
  </si>
  <si>
    <t>AUGO20190605-360沙龙分享会</t>
    <phoneticPr fontId="19" type="noConversion"/>
  </si>
  <si>
    <t>chen-chen@augomice.cn</t>
    <phoneticPr fontId="19" type="noConversion"/>
  </si>
  <si>
    <t>活动地点    广州市天河区黄埔大道中315号(羊城产业创意园自编号 2-7)后车站</t>
    <phoneticPr fontId="19" type="noConversion"/>
  </si>
  <si>
    <t>20190611广州羊城创意园360沙龙分享会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</si>
</sst>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&quot;￥&quot;#,##0.00_);[Red]\(&quot;￥&quot;#,##0.00\)"/>
    <numFmt numFmtId="178" formatCode="_ * #,##0.00_ ;_ * \-#,##0.00_ ;_ * &quot;-&quot;??_ ;_ @_ "/>
    <numFmt numFmtId="179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12"/>
      <name val="微软雅黑"/>
      <family val="2"/>
      <charset val="134"/>
    </font>
    <font>
      <u/>
      <sz val="12"/>
      <color indexed="12"/>
      <name val="宋体"/>
      <family val="3"/>
      <charset val="134"/>
    </font>
    <font>
      <sz val="9"/>
      <name val="微软雅黑"/>
      <family val="2"/>
      <charset val="134"/>
    </font>
    <font>
      <b/>
      <sz val="9"/>
      <color indexed="9"/>
      <name val="微软雅黑"/>
      <family val="2"/>
      <charset val="134"/>
    </font>
    <font>
      <b/>
      <sz val="11"/>
      <name val="微软雅黑"/>
      <family val="2"/>
      <charset val="134"/>
    </font>
    <font>
      <b/>
      <sz val="9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2"/>
      <color indexed="9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9"/>
      <color indexed="9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sz val="12"/>
      <name val="新細明體"/>
      <family val="1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52"/>
        <bgColor indexed="64"/>
      </patternFill>
    </fill>
  </fills>
  <borders count="25">
    <border>
      <left/>
      <right/>
      <top/>
      <bottom/>
      <diagonal/>
    </border>
    <border>
      <left style="medium">
        <color indexed="30"/>
      </left>
      <right/>
      <top style="medium">
        <color indexed="30"/>
      </top>
      <bottom/>
      <diagonal/>
    </border>
    <border>
      <left/>
      <right/>
      <top style="medium">
        <color indexed="30"/>
      </top>
      <bottom/>
      <diagonal/>
    </border>
    <border>
      <left style="medium">
        <color indexed="30"/>
      </left>
      <right/>
      <top style="thin">
        <color indexed="30"/>
      </top>
      <bottom/>
      <diagonal/>
    </border>
    <border>
      <left/>
      <right/>
      <top style="thin">
        <color indexed="30"/>
      </top>
      <bottom/>
      <diagonal/>
    </border>
    <border>
      <left style="medium">
        <color indexed="30"/>
      </left>
      <right/>
      <top/>
      <bottom/>
      <diagonal/>
    </border>
    <border>
      <left style="medium">
        <color indexed="30"/>
      </left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30"/>
      </left>
      <right style="thin">
        <color indexed="30"/>
      </right>
      <top style="medium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medium">
        <color indexed="30"/>
      </top>
      <bottom style="thin">
        <color indexed="30"/>
      </bottom>
      <diagonal/>
    </border>
    <border>
      <left style="medium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rgb="FF0066CC"/>
      </right>
      <top style="thin">
        <color rgb="FF0066CC"/>
      </top>
      <bottom style="thin">
        <color rgb="FF0066CC"/>
      </bottom>
      <diagonal/>
    </border>
    <border>
      <left style="thin">
        <color rgb="FF0066CC"/>
      </left>
      <right style="thin">
        <color rgb="FF0066CC"/>
      </right>
      <top style="thin">
        <color rgb="FF0066CC"/>
      </top>
      <bottom style="thin">
        <color rgb="FF0066CC"/>
      </bottom>
      <diagonal/>
    </border>
    <border>
      <left style="medium">
        <color indexed="30"/>
      </left>
      <right style="thin">
        <color indexed="3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30"/>
      </left>
      <right/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indexed="30"/>
      </right>
      <top style="medium">
        <color indexed="30"/>
      </top>
      <bottom/>
      <diagonal/>
    </border>
    <border>
      <left/>
      <right style="medium">
        <color indexed="30"/>
      </right>
      <top style="thin">
        <color indexed="30"/>
      </top>
      <bottom/>
      <diagonal/>
    </border>
    <border>
      <left/>
      <right style="medium">
        <color indexed="30"/>
      </right>
      <top/>
      <bottom/>
      <diagonal/>
    </border>
    <border>
      <left/>
      <right style="medium">
        <color indexed="30"/>
      </right>
      <top/>
      <bottom style="medium">
        <color indexed="30"/>
      </bottom>
      <diagonal/>
    </border>
    <border>
      <left style="thin">
        <color indexed="30"/>
      </left>
      <right style="medium">
        <color indexed="30"/>
      </right>
      <top style="medium">
        <color indexed="30"/>
      </top>
      <bottom style="thin">
        <color indexed="30"/>
      </bottom>
      <diagonal/>
    </border>
    <border>
      <left style="thin">
        <color indexed="30"/>
      </left>
      <right style="medium">
        <color indexed="30"/>
      </right>
      <top style="thin">
        <color indexed="30"/>
      </top>
      <bottom/>
      <diagonal/>
    </border>
    <border>
      <left style="thin">
        <color rgb="FF0066CC"/>
      </left>
      <right style="thin">
        <color indexed="30"/>
      </right>
      <top style="thin">
        <color rgb="FF0066CC"/>
      </top>
      <bottom style="thin">
        <color rgb="FF0066CC"/>
      </bottom>
      <diagonal/>
    </border>
  </borders>
  <cellStyleXfs count="15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179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178" fontId="13" fillId="0" borderId="0" applyFont="0" applyFill="0" applyBorder="0" applyAlignment="0" applyProtection="0"/>
    <xf numFmtId="0" fontId="18" fillId="0" borderId="0">
      <alignment vertical="center"/>
    </xf>
    <xf numFmtId="0" fontId="13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</cellStyleXfs>
  <cellXfs count="73">
    <xf numFmtId="0" fontId="0" fillId="0" borderId="0" xfId="0">
      <alignment vertical="center"/>
    </xf>
    <xf numFmtId="0" fontId="18" fillId="0" borderId="0" xfId="3">
      <alignment vertical="center"/>
    </xf>
    <xf numFmtId="0" fontId="1" fillId="2" borderId="1" xfId="7" applyFont="1" applyFill="1" applyBorder="1" applyAlignment="1">
      <alignment vertical="center" wrapText="1"/>
    </xf>
    <xf numFmtId="0" fontId="1" fillId="2" borderId="2" xfId="7" applyFont="1" applyFill="1" applyBorder="1" applyAlignment="1">
      <alignment horizontal="left" vertical="center" wrapText="1"/>
    </xf>
    <xf numFmtId="0" fontId="1" fillId="2" borderId="2" xfId="7" applyFont="1" applyFill="1" applyBorder="1" applyAlignment="1">
      <alignment vertical="center" wrapText="1"/>
    </xf>
    <xf numFmtId="0" fontId="1" fillId="2" borderId="2" xfId="7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left" vertical="center" wrapText="1"/>
    </xf>
    <xf numFmtId="0" fontId="2" fillId="2" borderId="4" xfId="8" applyFont="1" applyFill="1" applyBorder="1" applyAlignment="1">
      <alignment vertical="center" wrapText="1"/>
    </xf>
    <xf numFmtId="0" fontId="2" fillId="2" borderId="0" xfId="8" applyFont="1" applyFill="1" applyBorder="1" applyAlignment="1">
      <alignment horizontal="left" vertical="center" wrapText="1"/>
    </xf>
    <xf numFmtId="0" fontId="2" fillId="2" borderId="0" xfId="8" applyFont="1" applyFill="1" applyBorder="1" applyAlignment="1">
      <alignment vertical="center" wrapText="1"/>
    </xf>
    <xf numFmtId="31" fontId="2" fillId="2" borderId="0" xfId="8" applyNumberFormat="1" applyFont="1" applyFill="1" applyBorder="1" applyAlignment="1">
      <alignment horizontal="left" vertical="center" wrapText="1"/>
    </xf>
    <xf numFmtId="0" fontId="2" fillId="2" borderId="7" xfId="8" applyFont="1" applyFill="1" applyBorder="1" applyAlignment="1">
      <alignment vertical="center" wrapText="1"/>
    </xf>
    <xf numFmtId="0" fontId="5" fillId="3" borderId="10" xfId="3" applyFont="1" applyFill="1" applyBorder="1" applyAlignment="1">
      <alignment horizontal="center" vertical="center" wrapText="1"/>
    </xf>
    <xf numFmtId="0" fontId="5" fillId="3" borderId="11" xfId="3" applyFont="1" applyFill="1" applyBorder="1" applyAlignment="1">
      <alignment horizontal="center" vertical="center" wrapText="1"/>
    </xf>
    <xf numFmtId="0" fontId="5" fillId="3" borderId="11" xfId="3" applyNumberFormat="1" applyFont="1" applyFill="1" applyBorder="1" applyAlignment="1">
      <alignment horizontal="center" vertical="center" wrapText="1"/>
    </xf>
    <xf numFmtId="176" fontId="5" fillId="3" borderId="11" xfId="3" applyNumberFormat="1" applyFont="1" applyFill="1" applyBorder="1" applyAlignment="1">
      <alignment horizontal="center" vertical="center" wrapText="1"/>
    </xf>
    <xf numFmtId="0" fontId="7" fillId="0" borderId="12" xfId="8" applyFont="1" applyFill="1" applyBorder="1" applyAlignment="1">
      <alignment horizontal="right" vertical="center" wrapText="1"/>
    </xf>
    <xf numFmtId="0" fontId="8" fillId="0" borderId="13" xfId="8" applyFont="1" applyFill="1" applyBorder="1" applyAlignment="1">
      <alignment horizontal="center" vertical="center" wrapText="1"/>
    </xf>
    <xf numFmtId="0" fontId="2" fillId="2" borderId="13" xfId="8" applyFont="1" applyFill="1" applyBorder="1" applyAlignment="1">
      <alignment horizontal="center" vertical="center"/>
    </xf>
    <xf numFmtId="0" fontId="6" fillId="4" borderId="5" xfId="8" applyFont="1" applyFill="1" applyBorder="1" applyAlignment="1">
      <alignment horizontal="center" vertical="center" wrapText="1"/>
    </xf>
    <xf numFmtId="0" fontId="6" fillId="4" borderId="5" xfId="8" applyFont="1" applyFill="1" applyBorder="1" applyAlignment="1">
      <alignment horizontal="center" vertical="center" wrapText="1"/>
    </xf>
    <xf numFmtId="0" fontId="8" fillId="0" borderId="15" xfId="8" applyFont="1" applyFill="1" applyBorder="1" applyAlignment="1">
      <alignment horizontal="center" vertical="center" wrapText="1"/>
    </xf>
    <xf numFmtId="0" fontId="5" fillId="3" borderId="17" xfId="8" applyFont="1" applyFill="1" applyBorder="1" applyAlignment="1">
      <alignment horizontal="center" vertical="center"/>
    </xf>
    <xf numFmtId="0" fontId="5" fillId="3" borderId="17" xfId="8" applyNumberFormat="1" applyFont="1" applyFill="1" applyBorder="1" applyAlignment="1">
      <alignment horizontal="right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2" fillId="2" borderId="17" xfId="8" applyFont="1" applyFill="1" applyBorder="1" applyAlignment="1">
      <alignment vertical="center" wrapText="1"/>
    </xf>
    <xf numFmtId="0" fontId="2" fillId="2" borderId="17" xfId="8" applyFont="1" applyFill="1" applyBorder="1" applyAlignment="1">
      <alignment horizontal="center" vertical="center"/>
    </xf>
    <xf numFmtId="0" fontId="2" fillId="2" borderId="17" xfId="8" applyNumberFormat="1" applyFont="1" applyFill="1" applyBorder="1" applyAlignment="1">
      <alignment horizontal="right" vertical="center"/>
    </xf>
    <xf numFmtId="10" fontId="2" fillId="2" borderId="17" xfId="8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wrapText="1"/>
    </xf>
    <xf numFmtId="0" fontId="2" fillId="2" borderId="11" xfId="8" applyFont="1" applyFill="1" applyBorder="1" applyAlignment="1">
      <alignment vertical="center" wrapText="1"/>
    </xf>
    <xf numFmtId="0" fontId="2" fillId="2" borderId="11" xfId="8" applyFont="1" applyFill="1" applyBorder="1" applyAlignment="1">
      <alignment horizontal="center" vertical="center"/>
    </xf>
    <xf numFmtId="10" fontId="2" fillId="2" borderId="11" xfId="8" applyNumberFormat="1" applyFont="1" applyFill="1" applyBorder="1" applyAlignment="1">
      <alignment horizontal="center" vertical="center"/>
    </xf>
    <xf numFmtId="0" fontId="2" fillId="2" borderId="11" xfId="8" applyNumberFormat="1" applyFont="1" applyFill="1" applyBorder="1" applyAlignment="1">
      <alignment horizontal="right" vertical="center"/>
    </xf>
    <xf numFmtId="0" fontId="11" fillId="3" borderId="15" xfId="0" applyFont="1" applyFill="1" applyBorder="1" applyAlignment="1">
      <alignment horizontal="center" vertical="center" wrapText="1"/>
    </xf>
    <xf numFmtId="0" fontId="11" fillId="3" borderId="15" xfId="0" applyNumberFormat="1" applyFont="1" applyFill="1" applyBorder="1" applyAlignment="1">
      <alignment horizontal="center" vertical="center" wrapText="1"/>
    </xf>
    <xf numFmtId="176" fontId="11" fillId="3" borderId="15" xfId="0" applyNumberFormat="1" applyFont="1" applyFill="1" applyBorder="1" applyAlignment="1">
      <alignment horizontal="righ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2" fillId="0" borderId="0" xfId="3" applyFont="1">
      <alignment vertical="center"/>
    </xf>
    <xf numFmtId="176" fontId="1" fillId="2" borderId="2" xfId="7" applyNumberFormat="1" applyFont="1" applyFill="1" applyBorder="1" applyAlignment="1">
      <alignment vertical="center" wrapText="1"/>
    </xf>
    <xf numFmtId="0" fontId="1" fillId="2" borderId="18" xfId="7" applyFont="1" applyFill="1" applyBorder="1" applyAlignment="1">
      <alignment vertical="center" wrapText="1"/>
    </xf>
    <xf numFmtId="177" fontId="5" fillId="3" borderId="11" xfId="3" applyNumberFormat="1" applyFont="1" applyFill="1" applyBorder="1" applyAlignment="1">
      <alignment horizontal="center" vertical="center" wrapText="1"/>
    </xf>
    <xf numFmtId="0" fontId="5" fillId="3" borderId="23" xfId="3" applyFont="1" applyFill="1" applyBorder="1" applyAlignment="1">
      <alignment horizontal="center" vertical="center" wrapText="1"/>
    </xf>
    <xf numFmtId="177" fontId="2" fillId="2" borderId="24" xfId="8" applyNumberFormat="1" applyFont="1" applyFill="1" applyBorder="1" applyAlignment="1">
      <alignment vertical="center"/>
    </xf>
    <xf numFmtId="0" fontId="2" fillId="2" borderId="17" xfId="8" applyFont="1" applyFill="1" applyBorder="1" applyAlignment="1">
      <alignment vertical="center"/>
    </xf>
    <xf numFmtId="177" fontId="9" fillId="3" borderId="17" xfId="8" applyNumberFormat="1" applyFont="1" applyFill="1" applyBorder="1" applyAlignment="1">
      <alignment horizontal="right" vertical="center"/>
    </xf>
    <xf numFmtId="0" fontId="5" fillId="3" borderId="17" xfId="0" applyFont="1" applyFill="1" applyBorder="1" applyAlignment="1">
      <alignment horizontal="center" vertical="center"/>
    </xf>
    <xf numFmtId="177" fontId="2" fillId="2" borderId="17" xfId="8" applyNumberFormat="1" applyFont="1" applyFill="1" applyBorder="1" applyAlignment="1">
      <alignment horizontal="right" vertical="center"/>
    </xf>
    <xf numFmtId="177" fontId="2" fillId="2" borderId="11" xfId="8" applyNumberFormat="1" applyFont="1" applyFill="1" applyBorder="1" applyAlignment="1">
      <alignment horizontal="right" vertical="center"/>
    </xf>
    <xf numFmtId="0" fontId="2" fillId="2" borderId="11" xfId="8" applyFont="1" applyFill="1" applyBorder="1" applyAlignment="1">
      <alignment vertical="center"/>
    </xf>
    <xf numFmtId="177" fontId="9" fillId="3" borderId="15" xfId="8" applyNumberFormat="1" applyFont="1" applyFill="1" applyBorder="1" applyAlignment="1">
      <alignment horizontal="right" vertical="center"/>
    </xf>
    <xf numFmtId="0" fontId="11" fillId="3" borderId="15" xfId="0" applyFont="1" applyFill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6" fillId="4" borderId="14" xfId="8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2" fillId="2" borderId="6" xfId="8" applyFont="1" applyFill="1" applyBorder="1" applyAlignment="1">
      <alignment horizontal="left" vertical="center" wrapText="1"/>
    </xf>
    <xf numFmtId="0" fontId="2" fillId="2" borderId="7" xfId="8" applyFont="1" applyFill="1" applyBorder="1" applyAlignment="1">
      <alignment horizontal="left" vertical="center" wrapText="1"/>
    </xf>
    <xf numFmtId="0" fontId="2" fillId="2" borderId="21" xfId="8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22" xfId="3" applyFont="1" applyFill="1" applyBorder="1" applyAlignment="1">
      <alignment horizontal="center" vertical="center" wrapText="1"/>
    </xf>
    <xf numFmtId="0" fontId="9" fillId="3" borderId="16" xfId="8" applyFont="1" applyFill="1" applyBorder="1" applyAlignment="1">
      <alignment horizontal="center" vertical="center" wrapText="1"/>
    </xf>
    <xf numFmtId="0" fontId="9" fillId="3" borderId="17" xfId="8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2" fillId="2" borderId="5" xfId="8" applyFont="1" applyFill="1" applyBorder="1" applyAlignment="1">
      <alignment horizontal="left" vertical="center" wrapText="1"/>
    </xf>
    <xf numFmtId="0" fontId="2" fillId="2" borderId="0" xfId="8" applyFont="1" applyFill="1" applyBorder="1" applyAlignment="1">
      <alignment horizontal="left" vertical="center" wrapText="1"/>
    </xf>
    <xf numFmtId="0" fontId="2" fillId="2" borderId="20" xfId="8" applyFont="1" applyFill="1" applyBorder="1" applyAlignment="1">
      <alignment horizontal="left" vertical="center" wrapText="1"/>
    </xf>
    <xf numFmtId="31" fontId="2" fillId="2" borderId="0" xfId="8" applyNumberFormat="1" applyFont="1" applyFill="1" applyBorder="1" applyAlignment="1">
      <alignment horizontal="left" vertical="center" wrapText="1"/>
    </xf>
    <xf numFmtId="0" fontId="2" fillId="2" borderId="3" xfId="8" applyFont="1" applyFill="1" applyBorder="1" applyAlignment="1">
      <alignment horizontal="left" vertical="center" wrapText="1"/>
    </xf>
    <xf numFmtId="0" fontId="2" fillId="2" borderId="4" xfId="8" applyFont="1" applyFill="1" applyBorder="1" applyAlignment="1">
      <alignment horizontal="left" vertical="center" wrapText="1"/>
    </xf>
    <xf numFmtId="0" fontId="2" fillId="2" borderId="19" xfId="8" applyFont="1" applyFill="1" applyBorder="1" applyAlignment="1">
      <alignment horizontal="left" vertical="center" wrapText="1"/>
    </xf>
    <xf numFmtId="0" fontId="3" fillId="2" borderId="0" xfId="1" applyFill="1" applyBorder="1" applyAlignment="1" applyProtection="1">
      <alignment horizontal="left" vertical="center" wrapText="1"/>
    </xf>
  </cellXfs>
  <cellStyles count="15">
    <cellStyle name="_ET_STYLE_NoName_00_" xfId="4" xr:uid="{00000000-0005-0000-0000-000013000000}"/>
    <cellStyle name="0,0_x000a__x000a_NA_x000a__x000a_" xfId="5" xr:uid="{00000000-0005-0000-0000-000028000000}"/>
    <cellStyle name="Currency" xfId="2" xr:uid="{00000000-0005-0000-0000-00000C000000}"/>
    <cellStyle name="Normal_Sheet1" xfId="7" xr:uid="{00000000-0005-0000-0000-000036000000}"/>
    <cellStyle name="常规" xfId="0" builtinId="0"/>
    <cellStyle name="常规 2" xfId="8" xr:uid="{00000000-0005-0000-0000-000037000000}"/>
    <cellStyle name="常规 2 2" xfId="6" xr:uid="{00000000-0005-0000-0000-000030000000}"/>
    <cellStyle name="常规 3" xfId="9" xr:uid="{00000000-0005-0000-0000-000038000000}"/>
    <cellStyle name="常规 4" xfId="11" xr:uid="{00000000-0005-0000-0000-00003A000000}"/>
    <cellStyle name="常规 5" xfId="12" xr:uid="{00000000-0005-0000-0000-00003B000000}"/>
    <cellStyle name="常规 6" xfId="3" xr:uid="{00000000-0005-0000-0000-00000E000000}"/>
    <cellStyle name="超链接" xfId="1" builtinId="8"/>
    <cellStyle name="超链接 2" xfId="13" xr:uid="{00000000-0005-0000-0000-00003C000000}"/>
    <cellStyle name="普通 3" xfId="14" xr:uid="{00000000-0005-0000-0000-00003D000000}"/>
    <cellStyle name="千位分隔 2" xfId="10" xr:uid="{00000000-0005-0000-0000-00003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CC"/>
      <color rgb="FF0000D4"/>
      <color rgb="FF0D0D0D"/>
      <color rgb="FFFF9900"/>
      <color rgb="FFF79646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128270</xdr:colOff>
      <xdr:row>0</xdr:row>
      <xdr:rowOff>89535</xdr:rowOff>
    </xdr:from>
    <xdr:to>
      <xdr:col>2</xdr:col>
      <xdr:colOff>856173</xdr:colOff>
      <xdr:row>0</xdr:row>
      <xdr:rowOff>597535</xdr:rowOff>
    </xdr:to>
    <xdr:pic>
      <xdr:nvPicPr>
        <xdr:cNvPr id="26692" name="图片 1">
          <a:extLst>
            <a:ext uri="{FF2B5EF4-FFF2-40B4-BE49-F238E27FC236}">
              <a16:creationId xmlns:a16="http://schemas.microsoft.com/office/drawing/2014/main" id="{00000000-0008-0000-0000-0000446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270" y="89535"/>
          <a:ext cx="2277110" cy="508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hen-chen@augomice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7"/>
  <sheetViews>
    <sheetView tabSelected="1" zoomScale="108" zoomScaleNormal="59" workbookViewId="0">
      <selection activeCell="D25" sqref="D25"/>
    </sheetView>
  </sheetViews>
  <sheetFormatPr baseColWidth="10" defaultColWidth="11" defaultRowHeight="14"/>
  <cols>
    <col min="1" max="1" width="15.6640625" style="1" customWidth="1"/>
    <col min="2" max="2" width="4.6640625" style="1" customWidth="1"/>
    <col min="3" max="3" width="36.83203125" style="1" customWidth="1"/>
    <col min="4" max="4" width="59.33203125" style="1" customWidth="1"/>
    <col min="5" max="5" width="32.6640625" style="1" customWidth="1"/>
    <col min="6" max="6" width="13.83203125" style="1" customWidth="1"/>
    <col min="7" max="7" width="8.83203125" style="1" customWidth="1"/>
    <col min="8" max="8" width="10.1640625" style="1" customWidth="1"/>
    <col min="9" max="9" width="17.33203125" style="1" customWidth="1"/>
    <col min="10" max="10" width="21.5" style="1" customWidth="1"/>
    <col min="11" max="16384" width="11" style="1"/>
  </cols>
  <sheetData>
    <row r="1" spans="1:16384" ht="54.75" customHeight="1">
      <c r="A1" s="2" t="s">
        <v>0</v>
      </c>
      <c r="B1" s="3"/>
      <c r="C1" s="4"/>
      <c r="D1" s="5" t="s">
        <v>1</v>
      </c>
      <c r="E1" s="5"/>
      <c r="F1" s="5"/>
      <c r="G1" s="5"/>
      <c r="H1" s="4"/>
      <c r="I1" s="39"/>
      <c r="J1" s="40"/>
    </row>
    <row r="2" spans="1:16384" ht="22.75" customHeight="1">
      <c r="A2" s="69" t="s">
        <v>2</v>
      </c>
      <c r="B2" s="70"/>
      <c r="C2" s="7" t="s">
        <v>70</v>
      </c>
      <c r="D2" s="6"/>
      <c r="E2" s="7" t="s">
        <v>3</v>
      </c>
      <c r="F2" s="7" t="s">
        <v>4</v>
      </c>
      <c r="G2" s="70" t="s">
        <v>80</v>
      </c>
      <c r="H2" s="70"/>
      <c r="I2" s="70"/>
      <c r="J2" s="71"/>
    </row>
    <row r="3" spans="1:16384" ht="22.75" customHeight="1">
      <c r="A3" s="65" t="s">
        <v>5</v>
      </c>
      <c r="B3" s="66"/>
      <c r="C3" s="9" t="s">
        <v>71</v>
      </c>
      <c r="D3" s="8"/>
      <c r="E3" s="9" t="s">
        <v>6</v>
      </c>
      <c r="F3" s="9" t="s">
        <v>7</v>
      </c>
      <c r="G3" s="66"/>
      <c r="H3" s="66"/>
      <c r="I3" s="66"/>
      <c r="J3" s="67"/>
    </row>
    <row r="4" spans="1:16384" ht="22.75" customHeight="1">
      <c r="A4" s="65" t="s">
        <v>8</v>
      </c>
      <c r="B4" s="66"/>
      <c r="C4" s="9" t="s">
        <v>9</v>
      </c>
      <c r="D4" s="8"/>
      <c r="E4" s="9" t="s">
        <v>10</v>
      </c>
      <c r="F4" s="9" t="s">
        <v>11</v>
      </c>
      <c r="G4" s="72" t="s">
        <v>78</v>
      </c>
      <c r="H4" s="66"/>
      <c r="I4" s="66"/>
      <c r="J4" s="67"/>
    </row>
    <row r="5" spans="1:16384" ht="22.75" customHeight="1">
      <c r="A5" s="65" t="s">
        <v>12</v>
      </c>
      <c r="B5" s="66"/>
      <c r="C5" s="9" t="s">
        <v>72</v>
      </c>
      <c r="D5" s="10"/>
      <c r="E5" s="9" t="s">
        <v>13</v>
      </c>
      <c r="F5" s="9" t="s">
        <v>14</v>
      </c>
      <c r="G5" s="66" t="s">
        <v>77</v>
      </c>
      <c r="H5" s="66"/>
      <c r="I5" s="66"/>
      <c r="J5" s="67"/>
    </row>
    <row r="6" spans="1:16384" ht="22.75" customHeight="1">
      <c r="A6" s="65" t="s">
        <v>15</v>
      </c>
      <c r="B6" s="66"/>
      <c r="C6" s="9" t="s">
        <v>75</v>
      </c>
      <c r="D6" s="10"/>
      <c r="E6" s="9" t="s">
        <v>16</v>
      </c>
      <c r="F6" s="9" t="s">
        <v>17</v>
      </c>
      <c r="G6" s="68" t="s">
        <v>76</v>
      </c>
      <c r="H6" s="66"/>
      <c r="I6" s="66"/>
      <c r="J6" s="67"/>
    </row>
    <row r="7" spans="1:16384" ht="22.75" customHeight="1">
      <c r="A7" s="65" t="s">
        <v>18</v>
      </c>
      <c r="B7" s="66"/>
      <c r="C7" s="9" t="s">
        <v>73</v>
      </c>
      <c r="D7" s="8"/>
      <c r="E7" s="9" t="s">
        <v>19</v>
      </c>
      <c r="F7" s="9" t="s">
        <v>20</v>
      </c>
      <c r="G7" s="68">
        <v>43627</v>
      </c>
      <c r="H7" s="66"/>
      <c r="I7" s="66"/>
      <c r="J7" s="67"/>
    </row>
    <row r="8" spans="1:16384" ht="22.75" customHeight="1" thickBot="1">
      <c r="A8" s="56" t="s">
        <v>21</v>
      </c>
      <c r="B8" s="57"/>
      <c r="C8" s="57" t="s">
        <v>79</v>
      </c>
      <c r="D8" s="57"/>
      <c r="E8" s="11" t="s">
        <v>22</v>
      </c>
      <c r="F8" s="11" t="s">
        <v>23</v>
      </c>
      <c r="G8" s="57" t="s">
        <v>74</v>
      </c>
      <c r="H8" s="57"/>
      <c r="I8" s="57"/>
      <c r="J8" s="58"/>
    </row>
    <row r="9" spans="1:16384" ht="22.75" customHeight="1">
      <c r="A9" s="59"/>
      <c r="B9" s="60"/>
      <c r="C9" s="60"/>
      <c r="D9" s="60"/>
      <c r="E9" s="60"/>
      <c r="F9" s="60"/>
      <c r="G9" s="60"/>
      <c r="H9" s="60"/>
      <c r="I9" s="60"/>
      <c r="J9" s="61"/>
    </row>
    <row r="10" spans="1:16384" ht="38" customHeight="1">
      <c r="A10" s="12" t="s">
        <v>24</v>
      </c>
      <c r="B10" s="13"/>
      <c r="C10" s="13" t="s">
        <v>25</v>
      </c>
      <c r="D10" s="13" t="s">
        <v>26</v>
      </c>
      <c r="E10" s="14" t="s">
        <v>27</v>
      </c>
      <c r="F10" s="14" t="s">
        <v>28</v>
      </c>
      <c r="G10" s="14" t="s">
        <v>29</v>
      </c>
      <c r="H10" s="15" t="s">
        <v>30</v>
      </c>
      <c r="I10" s="41" t="s">
        <v>31</v>
      </c>
      <c r="J10" s="42" t="s">
        <v>32</v>
      </c>
    </row>
    <row r="11" spans="1:16384" ht="22.75" customHeight="1">
      <c r="A11" s="53"/>
      <c r="B11" s="16">
        <v>1</v>
      </c>
      <c r="C11" s="17" t="s">
        <v>47</v>
      </c>
      <c r="D11" s="17" t="s">
        <v>44</v>
      </c>
      <c r="E11" s="17">
        <v>15</v>
      </c>
      <c r="F11" s="17" t="s">
        <v>33</v>
      </c>
      <c r="G11" s="17">
        <v>1</v>
      </c>
      <c r="H11" s="17">
        <v>65</v>
      </c>
      <c r="I11" s="43">
        <f t="shared" ref="I11:I16" si="0">H11*G11*E11</f>
        <v>975</v>
      </c>
      <c r="J11" s="44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6384" ht="22.75" customHeight="1">
      <c r="A12" s="53"/>
      <c r="B12" s="16">
        <v>2</v>
      </c>
      <c r="C12" s="17" t="s">
        <v>48</v>
      </c>
      <c r="D12" s="17" t="s">
        <v>46</v>
      </c>
      <c r="E12" s="17">
        <v>4</v>
      </c>
      <c r="F12" s="17" t="s">
        <v>49</v>
      </c>
      <c r="G12" s="17">
        <v>1</v>
      </c>
      <c r="H12" s="17">
        <v>350</v>
      </c>
      <c r="I12" s="43">
        <f t="shared" si="0"/>
        <v>1400</v>
      </c>
      <c r="J12" s="44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pans="1:16384" ht="22.75" customHeight="1">
      <c r="A13" s="53"/>
      <c r="B13" s="16">
        <v>3</v>
      </c>
      <c r="C13" s="17" t="s">
        <v>50</v>
      </c>
      <c r="D13" s="17" t="s">
        <v>51</v>
      </c>
      <c r="E13" s="17">
        <v>2</v>
      </c>
      <c r="F13" s="17" t="s">
        <v>45</v>
      </c>
      <c r="G13" s="17">
        <v>1</v>
      </c>
      <c r="H13" s="17">
        <v>100</v>
      </c>
      <c r="I13" s="43">
        <f t="shared" si="0"/>
        <v>200</v>
      </c>
      <c r="J13" s="44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1:16384" ht="22.75" customHeight="1">
      <c r="A14" s="53"/>
      <c r="B14" s="16">
        <v>4</v>
      </c>
      <c r="C14" s="17" t="s">
        <v>56</v>
      </c>
      <c r="D14" s="17" t="s">
        <v>69</v>
      </c>
      <c r="E14" s="17">
        <v>1</v>
      </c>
      <c r="F14" s="17" t="s">
        <v>34</v>
      </c>
      <c r="G14" s="18">
        <v>1</v>
      </c>
      <c r="H14" s="17">
        <v>550</v>
      </c>
      <c r="I14" s="43">
        <f t="shared" si="0"/>
        <v>550</v>
      </c>
      <c r="J14" s="4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16384" ht="22.75" customHeight="1">
      <c r="A15" s="53"/>
      <c r="B15" s="16">
        <v>5</v>
      </c>
      <c r="C15" s="17" t="s">
        <v>52</v>
      </c>
      <c r="D15" s="17" t="s">
        <v>65</v>
      </c>
      <c r="E15" s="17">
        <v>2</v>
      </c>
      <c r="F15" s="17" t="s">
        <v>53</v>
      </c>
      <c r="G15" s="18">
        <v>1</v>
      </c>
      <c r="H15" s="17">
        <v>150</v>
      </c>
      <c r="I15" s="43">
        <f t="shared" si="0"/>
        <v>300</v>
      </c>
      <c r="J15" s="44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16384" ht="22.75" customHeight="1">
      <c r="A16" s="53"/>
      <c r="B16" s="16">
        <v>6</v>
      </c>
      <c r="C16" s="17" t="s">
        <v>54</v>
      </c>
      <c r="D16" s="17"/>
      <c r="E16" s="17">
        <v>140</v>
      </c>
      <c r="F16" s="17" t="s">
        <v>55</v>
      </c>
      <c r="G16" s="17">
        <v>1</v>
      </c>
      <c r="H16" s="17">
        <v>1.6</v>
      </c>
      <c r="I16" s="43">
        <f t="shared" si="0"/>
        <v>224</v>
      </c>
      <c r="J16" s="44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1:16384" ht="22.75" customHeight="1">
      <c r="A17" s="53"/>
      <c r="B17" s="16">
        <v>7</v>
      </c>
      <c r="C17" s="17" t="s">
        <v>57</v>
      </c>
      <c r="D17" s="17" t="s">
        <v>66</v>
      </c>
      <c r="E17" s="17">
        <v>2</v>
      </c>
      <c r="F17" s="17" t="s">
        <v>49</v>
      </c>
      <c r="G17" s="17">
        <v>1</v>
      </c>
      <c r="H17" s="17">
        <v>20</v>
      </c>
      <c r="I17" s="43">
        <f t="shared" ref="I17:I22" si="1">H17*G17*E17</f>
        <v>40</v>
      </c>
      <c r="J17" s="44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1:16384" ht="22.75" customHeight="1">
      <c r="A18" s="53"/>
      <c r="B18" s="16">
        <v>8</v>
      </c>
      <c r="C18" s="17" t="s">
        <v>58</v>
      </c>
      <c r="D18" s="17" t="s">
        <v>59</v>
      </c>
      <c r="E18" s="17">
        <v>50</v>
      </c>
      <c r="F18" s="17" t="s">
        <v>60</v>
      </c>
      <c r="G18" s="17">
        <v>1</v>
      </c>
      <c r="H18" s="17">
        <v>1.3</v>
      </c>
      <c r="I18" s="43">
        <f t="shared" si="1"/>
        <v>65</v>
      </c>
      <c r="J18" s="44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1:16384" ht="22.75" customHeight="1">
      <c r="A19" s="19"/>
      <c r="B19" s="16">
        <v>9</v>
      </c>
      <c r="C19" s="17" t="s">
        <v>61</v>
      </c>
      <c r="D19" s="17" t="s">
        <v>62</v>
      </c>
      <c r="E19" s="17">
        <v>80</v>
      </c>
      <c r="F19" s="17" t="s">
        <v>49</v>
      </c>
      <c r="G19" s="17">
        <v>1</v>
      </c>
      <c r="H19" s="17">
        <v>2</v>
      </c>
      <c r="I19" s="43">
        <f t="shared" si="1"/>
        <v>160</v>
      </c>
      <c r="J19" s="44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384" ht="22.75" customHeight="1">
      <c r="A20" s="19"/>
      <c r="B20" s="16">
        <v>10</v>
      </c>
      <c r="C20" s="17" t="s">
        <v>63</v>
      </c>
      <c r="D20" s="17" t="s">
        <v>67</v>
      </c>
      <c r="E20" s="17">
        <v>1</v>
      </c>
      <c r="F20" s="17" t="s">
        <v>68</v>
      </c>
      <c r="G20" s="17">
        <v>1</v>
      </c>
      <c r="H20" s="17">
        <v>3000</v>
      </c>
      <c r="I20" s="43">
        <f t="shared" si="1"/>
        <v>3000</v>
      </c>
      <c r="J20" s="44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384" ht="22.75" customHeight="1">
      <c r="A21" s="20"/>
      <c r="B21" s="16">
        <v>11</v>
      </c>
      <c r="C21" s="17" t="s">
        <v>64</v>
      </c>
      <c r="D21" s="17"/>
      <c r="E21" s="17">
        <v>1</v>
      </c>
      <c r="F21" s="17" t="s">
        <v>35</v>
      </c>
      <c r="G21" s="17">
        <v>2</v>
      </c>
      <c r="H21" s="17">
        <v>800</v>
      </c>
      <c r="I21" s="43">
        <f t="shared" si="1"/>
        <v>1600</v>
      </c>
      <c r="J21" s="44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384" ht="22.75" customHeight="1">
      <c r="A22" s="20"/>
      <c r="B22" s="16">
        <v>12</v>
      </c>
      <c r="C22" s="21" t="s">
        <v>36</v>
      </c>
      <c r="D22" s="21"/>
      <c r="E22" s="21">
        <v>3</v>
      </c>
      <c r="F22" s="21" t="s">
        <v>37</v>
      </c>
      <c r="G22" s="21">
        <v>2</v>
      </c>
      <c r="H22" s="21">
        <v>400</v>
      </c>
      <c r="I22" s="43">
        <f t="shared" si="1"/>
        <v>2400</v>
      </c>
      <c r="J22" s="44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384" ht="22.75" customHeight="1">
      <c r="A23" s="62" t="s">
        <v>38</v>
      </c>
      <c r="B23" s="63"/>
      <c r="C23" s="63"/>
      <c r="D23" s="63"/>
      <c r="E23" s="22"/>
      <c r="F23" s="22"/>
      <c r="G23" s="22"/>
      <c r="H23" s="23"/>
      <c r="I23" s="45">
        <f>SUM(I11:I22)</f>
        <v>10914</v>
      </c>
      <c r="J23" s="46"/>
    </row>
    <row r="24" spans="1:16384" ht="19">
      <c r="A24" s="54" t="s">
        <v>39</v>
      </c>
      <c r="B24" s="24"/>
      <c r="C24" s="25"/>
      <c r="D24" s="25" t="s">
        <v>38</v>
      </c>
      <c r="E24" s="26"/>
      <c r="F24" s="26"/>
      <c r="G24" s="26"/>
      <c r="H24" s="27"/>
      <c r="I24" s="47">
        <f>SUM(I23)</f>
        <v>10914</v>
      </c>
      <c r="J24" s="44"/>
    </row>
    <row r="25" spans="1:16384" ht="19">
      <c r="A25" s="55"/>
      <c r="B25" s="24"/>
      <c r="C25" s="25"/>
      <c r="D25" s="25" t="s">
        <v>40</v>
      </c>
      <c r="E25" s="26"/>
      <c r="F25" s="28">
        <v>0.08</v>
      </c>
      <c r="G25" s="26"/>
      <c r="H25" s="27"/>
      <c r="I25" s="47">
        <f>I24*F25</f>
        <v>873.12</v>
      </c>
      <c r="J25" s="44"/>
    </row>
    <row r="26" spans="1:16384" ht="19">
      <c r="A26" s="55"/>
      <c r="B26" s="24"/>
      <c r="C26" s="25"/>
      <c r="D26" s="25" t="s">
        <v>41</v>
      </c>
      <c r="E26" s="26"/>
      <c r="F26" s="28"/>
      <c r="G26" s="26"/>
      <c r="H26" s="27"/>
      <c r="I26" s="47">
        <f>SUM(I24:I25)</f>
        <v>11787.12</v>
      </c>
      <c r="J26" s="44"/>
    </row>
    <row r="27" spans="1:16384" ht="19">
      <c r="A27" s="55"/>
      <c r="B27" s="29"/>
      <c r="C27" s="30"/>
      <c r="D27" s="30" t="s">
        <v>42</v>
      </c>
      <c r="E27" s="31"/>
      <c r="F27" s="32">
        <v>0.06</v>
      </c>
      <c r="G27" s="31"/>
      <c r="H27" s="33"/>
      <c r="I27" s="48">
        <f>I26*F27</f>
        <v>707.22720000000004</v>
      </c>
      <c r="J27" s="49"/>
    </row>
    <row r="28" spans="1:16384" ht="18">
      <c r="A28" s="64" t="s">
        <v>43</v>
      </c>
      <c r="B28" s="64"/>
      <c r="C28" s="64"/>
      <c r="D28" s="64"/>
      <c r="E28" s="34"/>
      <c r="F28" s="35"/>
      <c r="G28" s="35"/>
      <c r="H28" s="36"/>
      <c r="I28" s="50">
        <f>SUM(I26:I27)</f>
        <v>12494.3472</v>
      </c>
      <c r="J28" s="51"/>
    </row>
    <row r="29" spans="1:16384" ht="17">
      <c r="A29" s="37"/>
    </row>
    <row r="30" spans="1:16384" ht="17">
      <c r="A30" s="37"/>
    </row>
    <row r="31" spans="1:16384" ht="17">
      <c r="A31" s="37"/>
    </row>
    <row r="32" spans="1:16384" ht="17">
      <c r="A32" s="37"/>
    </row>
    <row r="56" spans="3:8" ht="17">
      <c r="G56" s="52"/>
      <c r="H56" s="52"/>
    </row>
    <row r="57" spans="3:8" ht="17">
      <c r="C57" s="38"/>
    </row>
  </sheetData>
  <mergeCells count="21">
    <mergeCell ref="A2:B2"/>
    <mergeCell ref="G2:J2"/>
    <mergeCell ref="A3:B3"/>
    <mergeCell ref="G3:J3"/>
    <mergeCell ref="A4:B4"/>
    <mergeCell ref="G4:J4"/>
    <mergeCell ref="A5:B5"/>
    <mergeCell ref="G5:J5"/>
    <mergeCell ref="A6:B6"/>
    <mergeCell ref="G6:J6"/>
    <mergeCell ref="A7:B7"/>
    <mergeCell ref="G7:J7"/>
    <mergeCell ref="A8:B8"/>
    <mergeCell ref="G8:J8"/>
    <mergeCell ref="A9:J9"/>
    <mergeCell ref="A23:D23"/>
    <mergeCell ref="A28:D28"/>
    <mergeCell ref="C8:D8"/>
    <mergeCell ref="G56:H56"/>
    <mergeCell ref="A11:A18"/>
    <mergeCell ref="A24:A27"/>
  </mergeCells>
  <phoneticPr fontId="19" type="noConversion"/>
  <hyperlinks>
    <hyperlink ref="G4" r:id="rId1" xr:uid="{E9668A6F-F053-7E47-BE7A-BC3A7EEE6F6A}"/>
  </hyperlinks>
  <printOptions horizontalCentered="1"/>
  <pageMargins left="1.37777777777778" right="0.70763888888888904" top="0.297916666666667" bottom="0.13750000000000001" header="0" footer="0.180555555555556"/>
  <pageSetup paperSize="9" scale="59" fitToHeight="0" orientation="landscape" verticalDpi="300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活动预算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chen chen</cp:lastModifiedBy>
  <dcterms:created xsi:type="dcterms:W3CDTF">2006-09-13T11:21:00Z</dcterms:created>
  <dcterms:modified xsi:type="dcterms:W3CDTF">2019-06-05T02:23:07Z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  <property fmtid="{D5CDD505-2E9C-101B-9397-08002B2CF9AE}" pid="3" name="KSORubyTemplateID" linkTarget="0">
    <vt:lpwstr>14</vt:lpwstr>
  </property>
</Properties>
</file>