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9179ACA2-65EC-4D6C-AD0C-236C6A987F76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91029"/>
</workbook>
</file>

<file path=xl/calcChain.xml><?xml version="1.0" encoding="utf-8"?>
<calcChain xmlns="http://schemas.openxmlformats.org/spreadsheetml/2006/main">
  <c r="H50" i="3" l="1"/>
  <c r="H51" i="3"/>
  <c r="H49" i="3"/>
  <c r="H47" i="3" l="1"/>
  <c r="H25" i="3"/>
  <c r="H24" i="3"/>
  <c r="H26" i="3"/>
  <c r="H46" i="3"/>
  <c r="H15" i="3"/>
  <c r="H48" i="3" l="1"/>
  <c r="H42" i="3"/>
  <c r="H45" i="3"/>
  <c r="I42" i="2"/>
  <c r="G45" i="2" s="1"/>
  <c r="H42" i="2"/>
  <c r="B45" i="2" s="1"/>
  <c r="G42" i="2"/>
  <c r="G52" i="3"/>
  <c r="F52" i="3"/>
  <c r="D52" i="3"/>
  <c r="C52" i="3"/>
  <c r="E45" i="3"/>
  <c r="E52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3" i="3"/>
  <c r="E23" i="3"/>
  <c r="E27" i="3" s="1"/>
  <c r="G22" i="3"/>
  <c r="F22" i="3"/>
  <c r="D22" i="3"/>
  <c r="C22" i="3"/>
  <c r="H21" i="3"/>
  <c r="H20" i="3"/>
  <c r="E20" i="3"/>
  <c r="E22" i="3" s="1"/>
  <c r="G19" i="3"/>
  <c r="F19" i="3"/>
  <c r="D19" i="3"/>
  <c r="C19" i="3"/>
  <c r="H18" i="3"/>
  <c r="H17" i="3"/>
  <c r="H16" i="3"/>
  <c r="E15" i="3"/>
  <c r="E19" i="3" s="1"/>
  <c r="G14" i="3"/>
  <c r="F14" i="3"/>
  <c r="D14" i="3"/>
  <c r="C14" i="3"/>
  <c r="H13" i="3"/>
  <c r="H12" i="3"/>
  <c r="E12" i="3"/>
  <c r="E14" i="3" s="1"/>
  <c r="G11" i="3"/>
  <c r="F11" i="3"/>
  <c r="D11" i="3"/>
  <c r="C11" i="3"/>
  <c r="H10" i="3"/>
  <c r="H9" i="3"/>
  <c r="H8" i="3"/>
  <c r="E8" i="3"/>
  <c r="E11" i="3" s="1"/>
  <c r="H52" i="3" l="1"/>
  <c r="H40" i="3"/>
  <c r="H27" i="3"/>
  <c r="H14" i="3"/>
  <c r="H32" i="3"/>
  <c r="H19" i="3"/>
  <c r="D53" i="3"/>
  <c r="H22" i="3"/>
  <c r="H37" i="3"/>
  <c r="H11" i="3"/>
  <c r="F53" i="3"/>
  <c r="E58" i="3" s="1"/>
  <c r="G53" i="3"/>
  <c r="G58" i="3" s="1"/>
  <c r="H44" i="3"/>
  <c r="E53" i="3"/>
  <c r="A58" i="3" s="1"/>
  <c r="C53" i="3"/>
  <c r="K45" i="2"/>
  <c r="H53" i="3" l="1"/>
  <c r="C58" i="3" s="1"/>
  <c r="I58" i="3" s="1"/>
</calcChain>
</file>

<file path=xl/sharedStrings.xml><?xml version="1.0" encoding="utf-8"?>
<sst xmlns="http://schemas.openxmlformats.org/spreadsheetml/2006/main" count="124" uniqueCount="118">
  <si>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</si>
  <si>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</si>
  <si>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</si>
  <si>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</si>
  <si>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</si>
  <si>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</si>
  <si>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</si>
  <si>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</si>
  <si>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</si>
  <si>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</si>
  <si>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</si>
  <si>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</si>
  <si>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</si>
  <si>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</si>
  <si>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</si>
  <si>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</si>
  <si>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</si>
  <si>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</si>
  <si>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</si>
  <si>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</si>
  <si>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</si>
  <si>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</si>
  <si>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</si>
  <si>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</si>
  <si>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</si>
  <si>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</si>
  <si>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</si>
  <si>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</si>
  <si>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</si>
  <si>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</si>
  <si>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</si>
  <si>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</si>
  <si>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</si>
  <si>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</si>
  <si>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</si>
  <si>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</si>
  <si>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</si>
  <si>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</si>
  <si>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</si>
  <si>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</si>
  <si>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</si>
  <si>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</si>
  <si>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</si>
  <si>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</si>
  <si>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</si>
  <si>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</si>
  <si>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</si>
  <si>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</si>
  <si>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</si>
  <si>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</si>
  <si>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</si>
  <si>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</si>
  <si>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</si>
  <si>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</si>
  <si>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</si>
  <si>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</si>
  <si>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</si>
  <si>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</si>
  <si>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</si>
  <si>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</si>
  <si>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</si>
  <si>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</si>
  <si>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</si>
  <si>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</si>
  <si>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</si>
  <si>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</si>
  <si>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</si>
  <si>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</si>
  <si>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</si>
  <si>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</si>
  <si>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</si>
  <si>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</si>
  <si>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</si>
  <si>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</si>
  <si>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总监</t>
    <phoneticPr fontId="12" type="noConversion"/>
  </si>
  <si>
    <t>3月</t>
    <phoneticPr fontId="12" type="noConversion"/>
  </si>
  <si>
    <t>住宿费</t>
    <phoneticPr fontId="12" type="noConversion"/>
  </si>
  <si>
    <t>医药组</t>
    <phoneticPr fontId="12" type="noConversion"/>
  </si>
  <si>
    <t>停车费</t>
    <phoneticPr fontId="12" type="noConversion"/>
  </si>
  <si>
    <t>武汉</t>
    <phoneticPr fontId="12" type="noConversion"/>
  </si>
  <si>
    <t>5.25-29</t>
    <phoneticPr fontId="12" type="noConversion"/>
  </si>
  <si>
    <t>详见滴滴清单</t>
    <phoneticPr fontId="12" type="noConversion"/>
  </si>
  <si>
    <t>北京-武汉</t>
    <phoneticPr fontId="12" type="noConversion"/>
  </si>
  <si>
    <t>武汉-北京</t>
    <phoneticPr fontId="12" type="noConversion"/>
  </si>
  <si>
    <t>高铁站-餐厅</t>
    <phoneticPr fontId="12" type="noConversion"/>
  </si>
  <si>
    <t>餐厅-酒店</t>
    <phoneticPr fontId="12" type="noConversion"/>
  </si>
  <si>
    <t>5.25日王凤雨餐费</t>
    <phoneticPr fontId="12" type="noConversion"/>
  </si>
  <si>
    <t>5.25日客户午餐6份</t>
    <phoneticPr fontId="12" type="noConversion"/>
  </si>
  <si>
    <t>5.25日客户午餐麦当劳2份</t>
    <phoneticPr fontId="12" type="noConversion"/>
  </si>
  <si>
    <t>5.25日客户咖啡</t>
    <phoneticPr fontId="12" type="noConversion"/>
  </si>
  <si>
    <t>5.25日客户晚餐12份</t>
    <phoneticPr fontId="12" type="noConversion"/>
  </si>
  <si>
    <t>5.26日客户奶茶</t>
    <phoneticPr fontId="12" type="noConversion"/>
  </si>
  <si>
    <t>5.26日文件资料拉杆夹</t>
    <phoneticPr fontId="12" type="noConversion"/>
  </si>
  <si>
    <t>5.26日王凤雨餐费</t>
    <phoneticPr fontId="12" type="noConversion"/>
  </si>
  <si>
    <t>5.26日会议手册打印</t>
    <phoneticPr fontId="12" type="noConversion"/>
  </si>
  <si>
    <t>打印</t>
    <phoneticPr fontId="12" type="noConversion"/>
  </si>
  <si>
    <t>打印机租赁</t>
    <phoneticPr fontId="12" type="noConversion"/>
  </si>
  <si>
    <t>5.27日一天</t>
    <phoneticPr fontId="12" type="noConversion"/>
  </si>
  <si>
    <t>5.25-28日住宿 2.5天</t>
    <phoneticPr fontId="12" type="noConversion"/>
  </si>
  <si>
    <t>送接机牌</t>
    <phoneticPr fontId="12" type="noConversion"/>
  </si>
  <si>
    <t>客户打车费补偿5.28日</t>
    <phoneticPr fontId="12" type="noConversion"/>
  </si>
  <si>
    <t>5.27日咖啡10杯</t>
    <phoneticPr fontId="12" type="noConversion"/>
  </si>
  <si>
    <t>5.27日咖啡14杯</t>
    <phoneticPr fontId="12" type="noConversion"/>
  </si>
  <si>
    <t>5.27日午餐-肯德基</t>
    <phoneticPr fontId="12" type="noConversion"/>
  </si>
  <si>
    <t>5.28王凤雨餐费</t>
    <phoneticPr fontId="12" type="noConversion"/>
  </si>
  <si>
    <t>5.27王凤雨餐费</t>
    <phoneticPr fontId="12" type="noConversion"/>
  </si>
  <si>
    <t>5.28王凤雨午餐费</t>
    <phoneticPr fontId="12" type="noConversion"/>
  </si>
  <si>
    <t>顺丰</t>
    <phoneticPr fontId="12" type="noConversion"/>
  </si>
  <si>
    <t>客户快递物料</t>
    <phoneticPr fontId="12" type="noConversion"/>
  </si>
  <si>
    <r>
      <t>5.26日VIP嘉宾外出午餐（</t>
    </r>
    <r>
      <rPr>
        <sz val="9"/>
        <color rgb="FFFF0000"/>
        <rFont val="微软雅黑"/>
        <family val="2"/>
        <charset val="134"/>
      </rPr>
      <t>客户报销</t>
    </r>
    <r>
      <rPr>
        <sz val="9"/>
        <color theme="1"/>
        <rFont val="微软雅黑"/>
        <family val="2"/>
        <charset val="134"/>
      </rPr>
      <t>）</t>
    </r>
    <phoneticPr fontId="12" type="noConversion"/>
  </si>
  <si>
    <r>
      <t>5.26日客户午餐（</t>
    </r>
    <r>
      <rPr>
        <sz val="9"/>
        <color rgb="FFFF0000"/>
        <rFont val="微软雅黑"/>
        <family val="2"/>
        <charset val="134"/>
      </rPr>
      <t>客户报销</t>
    </r>
    <r>
      <rPr>
        <sz val="9"/>
        <color theme="1"/>
        <rFont val="微软雅黑"/>
        <family val="2"/>
        <charset val="134"/>
      </rPr>
      <t>）</t>
    </r>
    <phoneticPr fontId="12" type="noConversion"/>
  </si>
  <si>
    <r>
      <t>5.26日客户晚餐（</t>
    </r>
    <r>
      <rPr>
        <sz val="9"/>
        <color rgb="FFFF0000"/>
        <rFont val="微软雅黑"/>
        <family val="2"/>
        <charset val="134"/>
      </rPr>
      <t>客户报销</t>
    </r>
    <r>
      <rPr>
        <sz val="9"/>
        <color theme="1"/>
        <rFont val="微软雅黑"/>
        <family val="2"/>
        <charset val="134"/>
      </rPr>
      <t>）</t>
    </r>
    <phoneticPr fontId="12" type="noConversion"/>
  </si>
  <si>
    <t>运输物料</t>
    <phoneticPr fontId="12" type="noConversion"/>
  </si>
  <si>
    <t>车站-家</t>
    <phoneticPr fontId="12" type="noConversion"/>
  </si>
  <si>
    <t>HMJB-230701-XSY460C</t>
    <phoneticPr fontId="12" type="noConversion"/>
  </si>
  <si>
    <t>团号：HMJB-230701-XSY460C</t>
    <phoneticPr fontId="12" type="noConversion"/>
  </si>
  <si>
    <t>会议日期：5.27</t>
    <phoneticPr fontId="12" type="noConversion"/>
  </si>
  <si>
    <t>嘉宾高铁票、机票
报销给各销售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</si>
</sst>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  <font>
      <sz val="9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2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180" fontId="0" fillId="10" borderId="8" xfId="0" applyNumberFormat="1" applyFill="1" applyBorder="1" applyAlignment="1">
      <alignment horizontal="right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8" xfId="2" applyFont="1" applyBorder="1">
      <alignment vertical="center"/>
    </xf>
    <xf numFmtId="178" fontId="14" fillId="0" borderId="8" xfId="2" applyNumberFormat="1" applyFont="1" applyBorder="1" applyAlignment="1">
      <alignment horizontal="center" vertical="center"/>
    </xf>
    <xf numFmtId="178" fontId="3" fillId="10" borderId="8" xfId="2" applyNumberFormat="1" applyFont="1" applyFill="1" applyBorder="1" applyAlignment="1">
      <alignment horizontal="center" vertical="center"/>
    </xf>
    <xf numFmtId="0" fontId="3" fillId="10" borderId="8" xfId="2" applyFont="1" applyFill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F10" sqref="A10:XFD11"/>
    </sheetView>
  </sheetViews>
  <sheetFormatPr defaultColWidth="9" defaultRowHeight="21" customHeight="1" x14ac:dyDescent="0.3"/>
  <cols>
    <col min="1" max="1" width="9" style="23"/>
    <col min="2" max="2" width="16.73046875" customWidth="1"/>
    <col min="3" max="3" width="13" style="43" bestFit="1" customWidth="1"/>
    <col min="4" max="4" width="9" style="23"/>
    <col min="5" max="5" width="13" style="23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84" t="s">
        <v>0</v>
      </c>
      <c r="D2" s="84"/>
      <c r="E2" s="84"/>
      <c r="F2" s="84"/>
      <c r="G2" s="84"/>
      <c r="H2" s="84"/>
      <c r="I2" s="33"/>
      <c r="J2" s="33"/>
      <c r="K2" s="33"/>
      <c r="L2" s="33"/>
    </row>
    <row r="4" spans="1:12" ht="21" customHeight="1" x14ac:dyDescent="0.3">
      <c r="H4" s="66" t="s">
        <v>115</v>
      </c>
      <c r="I4" s="66"/>
      <c r="J4" s="66" t="s">
        <v>116</v>
      </c>
    </row>
    <row r="5" spans="1:12" ht="21" customHeight="1" x14ac:dyDescent="0.3">
      <c r="H5" s="67"/>
      <c r="I5" s="67"/>
      <c r="J5" s="67"/>
    </row>
    <row r="6" spans="1:12" ht="21" customHeight="1" x14ac:dyDescent="0.3">
      <c r="A6" s="83" t="s">
        <v>1</v>
      </c>
      <c r="B6" s="71" t="s">
        <v>2</v>
      </c>
      <c r="C6" s="85" t="s">
        <v>3</v>
      </c>
      <c r="D6" s="85"/>
      <c r="E6" s="85"/>
      <c r="F6" s="86" t="s">
        <v>4</v>
      </c>
      <c r="G6" s="86"/>
      <c r="H6" s="86"/>
      <c r="I6" s="86"/>
      <c r="J6" s="71" t="s">
        <v>5</v>
      </c>
    </row>
    <row r="7" spans="1:12" ht="21" customHeight="1" x14ac:dyDescent="0.3">
      <c r="A7" s="83"/>
      <c r="B7" s="71"/>
      <c r="C7" s="25" t="s">
        <v>6</v>
      </c>
      <c r="D7" s="26" t="s">
        <v>7</v>
      </c>
      <c r="E7" s="41" t="s">
        <v>8</v>
      </c>
      <c r="F7" s="24" t="s">
        <v>9</v>
      </c>
      <c r="G7" s="24" t="s">
        <v>10</v>
      </c>
      <c r="H7" s="24" t="s">
        <v>11</v>
      </c>
      <c r="I7" s="24" t="s">
        <v>12</v>
      </c>
      <c r="J7" s="71"/>
    </row>
    <row r="8" spans="1:12" ht="41.25" customHeight="1" x14ac:dyDescent="0.3">
      <c r="A8" s="76">
        <v>1</v>
      </c>
      <c r="B8" s="80" t="s">
        <v>13</v>
      </c>
      <c r="C8" s="72">
        <v>0</v>
      </c>
      <c r="D8" s="76">
        <v>1</v>
      </c>
      <c r="E8" s="72">
        <f>C8*D8</f>
        <v>0</v>
      </c>
      <c r="F8" s="27">
        <v>13155</v>
      </c>
      <c r="G8" s="27">
        <v>0</v>
      </c>
      <c r="H8" s="27">
        <f t="shared" ref="H8:H43" si="0">F8+G8</f>
        <v>13155</v>
      </c>
      <c r="I8" s="39" t="s">
        <v>117</v>
      </c>
      <c r="J8" s="60" t="s">
        <v>14</v>
      </c>
    </row>
    <row r="9" spans="1:12" ht="21" customHeight="1" x14ac:dyDescent="0.3">
      <c r="A9" s="76"/>
      <c r="B9" s="80"/>
      <c r="C9" s="72"/>
      <c r="D9" s="76"/>
      <c r="E9" s="72"/>
      <c r="F9" s="27">
        <v>0</v>
      </c>
      <c r="G9" s="27">
        <v>0</v>
      </c>
      <c r="H9" s="27">
        <f t="shared" si="0"/>
        <v>0</v>
      </c>
      <c r="I9" s="34"/>
      <c r="J9" s="61"/>
    </row>
    <row r="10" spans="1:12" ht="21" customHeight="1" x14ac:dyDescent="0.3">
      <c r="A10" s="76"/>
      <c r="B10" s="80"/>
      <c r="C10" s="72"/>
      <c r="D10" s="76"/>
      <c r="E10" s="72"/>
      <c r="F10" s="27">
        <v>0</v>
      </c>
      <c r="G10" s="27">
        <v>0</v>
      </c>
      <c r="H10" s="27">
        <f t="shared" si="0"/>
        <v>0</v>
      </c>
      <c r="I10" s="34"/>
      <c r="J10" s="61"/>
    </row>
    <row r="11" spans="1:12" s="22" customFormat="1" ht="21" customHeight="1" x14ac:dyDescent="0.3">
      <c r="A11" s="28"/>
      <c r="B11" s="29" t="s">
        <v>15</v>
      </c>
      <c r="C11" s="42">
        <f>SUM(C8)</f>
        <v>0</v>
      </c>
      <c r="D11" s="42">
        <f>SUM(D8)</f>
        <v>1</v>
      </c>
      <c r="E11" s="42">
        <f>SUM(E8)</f>
        <v>0</v>
      </c>
      <c r="F11" s="30">
        <f>SUM(F8:F10)</f>
        <v>13155</v>
      </c>
      <c r="G11" s="30">
        <f>SUM(G8:G10)</f>
        <v>0</v>
      </c>
      <c r="H11" s="30">
        <f>SUM(H8:H10)</f>
        <v>13155</v>
      </c>
      <c r="I11" s="35"/>
      <c r="J11" s="62"/>
    </row>
    <row r="12" spans="1:12" ht="21" customHeight="1" x14ac:dyDescent="0.3">
      <c r="A12" s="77">
        <v>2</v>
      </c>
      <c r="B12" s="90" t="s">
        <v>16</v>
      </c>
      <c r="C12" s="73">
        <v>0</v>
      </c>
      <c r="D12" s="77">
        <v>1</v>
      </c>
      <c r="E12" s="73">
        <f t="shared" ref="E12:E45" si="1">C12*D12</f>
        <v>0</v>
      </c>
      <c r="F12" s="27">
        <v>0</v>
      </c>
      <c r="G12" s="27">
        <v>0</v>
      </c>
      <c r="H12" s="27">
        <f t="shared" si="0"/>
        <v>0</v>
      </c>
      <c r="I12" s="34"/>
      <c r="J12" s="60" t="s">
        <v>17</v>
      </c>
    </row>
    <row r="13" spans="1:12" ht="21" customHeight="1" x14ac:dyDescent="0.3">
      <c r="A13" s="78"/>
      <c r="B13" s="91"/>
      <c r="C13" s="74"/>
      <c r="D13" s="78"/>
      <c r="E13" s="74"/>
      <c r="F13" s="27">
        <v>0</v>
      </c>
      <c r="G13" s="27">
        <v>0</v>
      </c>
      <c r="H13" s="27">
        <f t="shared" ref="H13" si="2">F13+G13</f>
        <v>0</v>
      </c>
      <c r="I13" s="34"/>
      <c r="J13" s="61"/>
    </row>
    <row r="14" spans="1:12" s="22" customFormat="1" ht="21" customHeight="1" x14ac:dyDescent="0.3">
      <c r="A14" s="28"/>
      <c r="B14" s="29" t="s">
        <v>18</v>
      </c>
      <c r="C14" s="42">
        <f>SUM(C12)</f>
        <v>0</v>
      </c>
      <c r="D14" s="42">
        <f>SUM(D12)</f>
        <v>1</v>
      </c>
      <c r="E14" s="42">
        <f>SUM(E12)</f>
        <v>0</v>
      </c>
      <c r="F14" s="30">
        <f>SUM(F12:F13)</f>
        <v>0</v>
      </c>
      <c r="G14" s="30">
        <f>SUM(G12:G13)</f>
        <v>0</v>
      </c>
      <c r="H14" s="30">
        <f>SUM(H12:H13)</f>
        <v>0</v>
      </c>
      <c r="I14" s="35"/>
      <c r="J14" s="62"/>
    </row>
    <row r="15" spans="1:12" ht="21" customHeight="1" x14ac:dyDescent="0.3">
      <c r="A15" s="76">
        <v>3</v>
      </c>
      <c r="B15" s="80" t="s">
        <v>19</v>
      </c>
      <c r="C15" s="72">
        <v>0</v>
      </c>
      <c r="D15" s="76"/>
      <c r="E15" s="72">
        <f t="shared" si="1"/>
        <v>0</v>
      </c>
      <c r="F15" s="27">
        <v>0</v>
      </c>
      <c r="G15" s="27">
        <v>0</v>
      </c>
      <c r="H15" s="27">
        <f>F15+G15</f>
        <v>0</v>
      </c>
      <c r="I15" s="34"/>
      <c r="J15" s="68" t="s">
        <v>20</v>
      </c>
    </row>
    <row r="16" spans="1:12" ht="21" customHeight="1" x14ac:dyDescent="0.3">
      <c r="A16" s="76"/>
      <c r="B16" s="80"/>
      <c r="C16" s="72"/>
      <c r="D16" s="76"/>
      <c r="E16" s="72"/>
      <c r="F16" s="27">
        <v>0</v>
      </c>
      <c r="G16" s="27">
        <v>0</v>
      </c>
      <c r="H16" s="27">
        <f t="shared" si="0"/>
        <v>0</v>
      </c>
      <c r="I16" s="34"/>
      <c r="J16" s="69"/>
    </row>
    <row r="17" spans="1:10" ht="21" customHeight="1" x14ac:dyDescent="0.3">
      <c r="A17" s="76"/>
      <c r="B17" s="80"/>
      <c r="C17" s="72"/>
      <c r="D17" s="76"/>
      <c r="E17" s="72"/>
      <c r="F17" s="27">
        <v>0</v>
      </c>
      <c r="G17" s="27">
        <v>0</v>
      </c>
      <c r="H17" s="27">
        <f t="shared" si="0"/>
        <v>0</v>
      </c>
      <c r="I17" s="34"/>
      <c r="J17" s="69"/>
    </row>
    <row r="18" spans="1:10" ht="21" customHeight="1" x14ac:dyDescent="0.3">
      <c r="A18" s="76"/>
      <c r="B18" s="80"/>
      <c r="C18" s="72"/>
      <c r="D18" s="76"/>
      <c r="E18" s="72"/>
      <c r="F18" s="27">
        <v>0</v>
      </c>
      <c r="G18" s="27">
        <v>0</v>
      </c>
      <c r="H18" s="27">
        <f t="shared" si="0"/>
        <v>0</v>
      </c>
      <c r="I18" s="34"/>
      <c r="J18" s="69"/>
    </row>
    <row r="19" spans="1:10" s="22" customFormat="1" ht="21" customHeight="1" x14ac:dyDescent="0.3">
      <c r="A19" s="28"/>
      <c r="B19" s="29" t="s">
        <v>21</v>
      </c>
      <c r="C19" s="42">
        <f>SUM(C15)</f>
        <v>0</v>
      </c>
      <c r="D19" s="42">
        <f t="shared" ref="D19:E19" si="3">SUM(D15)</f>
        <v>0</v>
      </c>
      <c r="E19" s="42">
        <f t="shared" si="3"/>
        <v>0</v>
      </c>
      <c r="F19" s="30">
        <f>SUM(F15:F18)</f>
        <v>0</v>
      </c>
      <c r="G19" s="30">
        <f t="shared" ref="G19:H19" si="4">SUM(G15:G18)</f>
        <v>0</v>
      </c>
      <c r="H19" s="30">
        <f t="shared" si="4"/>
        <v>0</v>
      </c>
      <c r="I19" s="35"/>
      <c r="J19" s="70"/>
    </row>
    <row r="20" spans="1:10" ht="21" customHeight="1" x14ac:dyDescent="0.3">
      <c r="A20" s="76">
        <v>4</v>
      </c>
      <c r="B20" s="80" t="s">
        <v>22</v>
      </c>
      <c r="C20" s="72">
        <v>0</v>
      </c>
      <c r="D20" s="76">
        <v>1</v>
      </c>
      <c r="E20" s="72">
        <f t="shared" si="1"/>
        <v>0</v>
      </c>
      <c r="F20" s="27">
        <v>0</v>
      </c>
      <c r="G20" s="27">
        <v>0</v>
      </c>
      <c r="H20" s="27">
        <f t="shared" si="0"/>
        <v>0</v>
      </c>
      <c r="I20" s="40"/>
      <c r="J20" s="68" t="s">
        <v>23</v>
      </c>
    </row>
    <row r="21" spans="1:10" ht="21" customHeight="1" x14ac:dyDescent="0.3">
      <c r="A21" s="76"/>
      <c r="B21" s="80"/>
      <c r="C21" s="72"/>
      <c r="D21" s="76"/>
      <c r="E21" s="72"/>
      <c r="F21" s="27">
        <v>0</v>
      </c>
      <c r="G21" s="27">
        <v>0</v>
      </c>
      <c r="H21" s="27">
        <f t="shared" si="0"/>
        <v>0</v>
      </c>
      <c r="I21" s="40"/>
      <c r="J21" s="69"/>
    </row>
    <row r="22" spans="1:10" s="22" customFormat="1" ht="21" customHeight="1" x14ac:dyDescent="0.3">
      <c r="A22" s="28"/>
      <c r="B22" s="29" t="s">
        <v>24</v>
      </c>
      <c r="C22" s="42">
        <f>SUM(C20)</f>
        <v>0</v>
      </c>
      <c r="D22" s="42">
        <f>SUM(D20)</f>
        <v>1</v>
      </c>
      <c r="E22" s="42">
        <f>SUM(E20)</f>
        <v>0</v>
      </c>
      <c r="F22" s="30">
        <f>SUM(F20:F21)</f>
        <v>0</v>
      </c>
      <c r="G22" s="30">
        <f>SUM(G20:G21)</f>
        <v>0</v>
      </c>
      <c r="H22" s="30">
        <f>SUM(H20:H21)</f>
        <v>0</v>
      </c>
      <c r="I22" s="35"/>
      <c r="J22" s="70"/>
    </row>
    <row r="23" spans="1:10" ht="21" customHeight="1" x14ac:dyDescent="0.3">
      <c r="A23" s="77">
        <v>5</v>
      </c>
      <c r="B23" s="90" t="s">
        <v>25</v>
      </c>
      <c r="C23" s="73">
        <v>0</v>
      </c>
      <c r="D23" s="77">
        <v>1</v>
      </c>
      <c r="E23" s="73">
        <f t="shared" si="1"/>
        <v>0</v>
      </c>
      <c r="F23" s="48"/>
      <c r="G23" s="27">
        <v>0</v>
      </c>
      <c r="H23" s="27">
        <f t="shared" si="0"/>
        <v>0</v>
      </c>
      <c r="I23" s="40"/>
      <c r="J23" s="60" t="s">
        <v>26</v>
      </c>
    </row>
    <row r="24" spans="1:10" ht="21" customHeight="1" x14ac:dyDescent="0.3">
      <c r="A24" s="79"/>
      <c r="B24" s="92"/>
      <c r="C24" s="75"/>
      <c r="D24" s="79"/>
      <c r="E24" s="75"/>
      <c r="F24" s="48"/>
      <c r="G24" s="27">
        <v>0</v>
      </c>
      <c r="H24" s="27">
        <f t="shared" si="0"/>
        <v>0</v>
      </c>
      <c r="I24" s="40"/>
      <c r="J24" s="61"/>
    </row>
    <row r="25" spans="1:10" ht="21" customHeight="1" x14ac:dyDescent="0.3">
      <c r="A25" s="79"/>
      <c r="B25" s="92"/>
      <c r="C25" s="75"/>
      <c r="D25" s="79"/>
      <c r="E25" s="75"/>
      <c r="F25" s="48"/>
      <c r="G25" s="27">
        <v>0</v>
      </c>
      <c r="H25" s="27">
        <f t="shared" si="0"/>
        <v>0</v>
      </c>
      <c r="I25" s="40"/>
      <c r="J25" s="61"/>
    </row>
    <row r="26" spans="1:10" ht="21" customHeight="1" x14ac:dyDescent="0.3">
      <c r="A26" s="78"/>
      <c r="B26" s="91"/>
      <c r="C26" s="74"/>
      <c r="D26" s="78"/>
      <c r="E26" s="74"/>
      <c r="F26" s="48"/>
      <c r="G26" s="27">
        <v>0</v>
      </c>
      <c r="H26" s="27">
        <f t="shared" si="0"/>
        <v>0</v>
      </c>
      <c r="I26" s="40"/>
      <c r="J26" s="61"/>
    </row>
    <row r="27" spans="1:10" s="22" customFormat="1" ht="21" customHeight="1" x14ac:dyDescent="0.3">
      <c r="A27" s="28"/>
      <c r="B27" s="29" t="s">
        <v>27</v>
      </c>
      <c r="C27" s="42">
        <f>SUM(C23)</f>
        <v>0</v>
      </c>
      <c r="D27" s="42">
        <f t="shared" ref="D27:E27" si="5">SUM(D23)</f>
        <v>1</v>
      </c>
      <c r="E27" s="42">
        <f t="shared" si="5"/>
        <v>0</v>
      </c>
      <c r="F27" s="30">
        <f>SUM(F23:F26)</f>
        <v>0</v>
      </c>
      <c r="G27" s="30">
        <f>SUM(G23:G26)</f>
        <v>0</v>
      </c>
      <c r="H27" s="30">
        <f t="shared" ref="H27" si="6">SUM(H23:H26)</f>
        <v>0</v>
      </c>
      <c r="I27" s="35"/>
      <c r="J27" s="62"/>
    </row>
    <row r="28" spans="1:10" ht="21" customHeight="1" x14ac:dyDescent="0.3">
      <c r="A28" s="76">
        <v>6</v>
      </c>
      <c r="B28" s="80" t="s">
        <v>28</v>
      </c>
      <c r="C28" s="72">
        <v>0</v>
      </c>
      <c r="D28" s="76">
        <v>1</v>
      </c>
      <c r="E28" s="72">
        <f t="shared" si="1"/>
        <v>0</v>
      </c>
      <c r="F28" s="27">
        <v>0</v>
      </c>
      <c r="G28" s="27">
        <v>0</v>
      </c>
      <c r="H28" s="27">
        <f t="shared" si="0"/>
        <v>0</v>
      </c>
      <c r="I28" s="34"/>
      <c r="J28" s="60" t="s">
        <v>29</v>
      </c>
    </row>
    <row r="29" spans="1:10" ht="21" customHeight="1" x14ac:dyDescent="0.3">
      <c r="A29" s="76"/>
      <c r="B29" s="80"/>
      <c r="C29" s="72"/>
      <c r="D29" s="76"/>
      <c r="E29" s="72"/>
      <c r="F29" s="27">
        <v>0</v>
      </c>
      <c r="G29" s="27">
        <v>0</v>
      </c>
      <c r="H29" s="27">
        <f t="shared" si="0"/>
        <v>0</v>
      </c>
      <c r="I29" s="34"/>
      <c r="J29" s="69"/>
    </row>
    <row r="30" spans="1:10" ht="21" customHeight="1" x14ac:dyDescent="0.3">
      <c r="A30" s="76"/>
      <c r="B30" s="80"/>
      <c r="C30" s="72"/>
      <c r="D30" s="76"/>
      <c r="E30" s="72"/>
      <c r="F30" s="27">
        <v>0</v>
      </c>
      <c r="G30" s="27">
        <v>0</v>
      </c>
      <c r="H30" s="27">
        <f t="shared" si="0"/>
        <v>0</v>
      </c>
      <c r="I30" s="34"/>
      <c r="J30" s="69"/>
    </row>
    <row r="31" spans="1:10" ht="21" customHeight="1" x14ac:dyDescent="0.3">
      <c r="A31" s="76"/>
      <c r="B31" s="80"/>
      <c r="C31" s="72"/>
      <c r="D31" s="76"/>
      <c r="E31" s="72"/>
      <c r="F31" s="27">
        <v>0</v>
      </c>
      <c r="G31" s="27">
        <v>0</v>
      </c>
      <c r="H31" s="27">
        <f t="shared" si="0"/>
        <v>0</v>
      </c>
      <c r="I31" s="34"/>
      <c r="J31" s="69"/>
    </row>
    <row r="32" spans="1:10" s="22" customFormat="1" ht="21" customHeight="1" x14ac:dyDescent="0.3">
      <c r="A32" s="28"/>
      <c r="B32" s="29" t="s">
        <v>30</v>
      </c>
      <c r="C32" s="42">
        <f>SUM(C28)</f>
        <v>0</v>
      </c>
      <c r="D32" s="42">
        <f t="shared" ref="D32:E32" si="7">SUM(D28)</f>
        <v>1</v>
      </c>
      <c r="E32" s="42">
        <f t="shared" si="7"/>
        <v>0</v>
      </c>
      <c r="F32" s="30">
        <f>SUM(F28:F31)</f>
        <v>0</v>
      </c>
      <c r="G32" s="30">
        <f t="shared" ref="G32:H32" si="8">SUM(G28:G31)</f>
        <v>0</v>
      </c>
      <c r="H32" s="30">
        <f t="shared" si="8"/>
        <v>0</v>
      </c>
      <c r="I32" s="35"/>
      <c r="J32" s="70"/>
    </row>
    <row r="33" spans="1:10" ht="21" customHeight="1" x14ac:dyDescent="0.3">
      <c r="A33" s="76">
        <v>7</v>
      </c>
      <c r="B33" s="80" t="s">
        <v>31</v>
      </c>
      <c r="C33" s="72">
        <v>0</v>
      </c>
      <c r="D33" s="76">
        <v>1</v>
      </c>
      <c r="E33" s="72">
        <f t="shared" si="1"/>
        <v>0</v>
      </c>
      <c r="F33" s="27">
        <v>0</v>
      </c>
      <c r="G33" s="27">
        <v>0</v>
      </c>
      <c r="H33" s="27">
        <f t="shared" si="0"/>
        <v>0</v>
      </c>
      <c r="I33" s="34"/>
      <c r="J33" s="63"/>
    </row>
    <row r="34" spans="1:10" ht="21" customHeight="1" x14ac:dyDescent="0.3">
      <c r="A34" s="76"/>
      <c r="B34" s="80"/>
      <c r="C34" s="72"/>
      <c r="D34" s="76"/>
      <c r="E34" s="72"/>
      <c r="F34" s="27">
        <v>0</v>
      </c>
      <c r="G34" s="27">
        <v>0</v>
      </c>
      <c r="H34" s="27">
        <f t="shared" si="0"/>
        <v>0</v>
      </c>
      <c r="I34" s="34"/>
      <c r="J34" s="64"/>
    </row>
    <row r="35" spans="1:10" ht="21" customHeight="1" x14ac:dyDescent="0.3">
      <c r="A35" s="76"/>
      <c r="B35" s="80"/>
      <c r="C35" s="72"/>
      <c r="D35" s="76"/>
      <c r="E35" s="72"/>
      <c r="F35" s="27">
        <v>0</v>
      </c>
      <c r="G35" s="27">
        <v>0</v>
      </c>
      <c r="H35" s="27">
        <f t="shared" si="0"/>
        <v>0</v>
      </c>
      <c r="I35" s="34"/>
      <c r="J35" s="64"/>
    </row>
    <row r="36" spans="1:10" ht="21" customHeight="1" x14ac:dyDescent="0.3">
      <c r="A36" s="76"/>
      <c r="B36" s="80"/>
      <c r="C36" s="72"/>
      <c r="D36" s="76"/>
      <c r="E36" s="72"/>
      <c r="F36" s="27">
        <v>0</v>
      </c>
      <c r="G36" s="27">
        <v>0</v>
      </c>
      <c r="H36" s="27">
        <f t="shared" si="0"/>
        <v>0</v>
      </c>
      <c r="I36" s="34"/>
      <c r="J36" s="64"/>
    </row>
    <row r="37" spans="1:10" s="22" customFormat="1" ht="21" customHeight="1" x14ac:dyDescent="0.3">
      <c r="A37" s="28"/>
      <c r="B37" s="29" t="s">
        <v>32</v>
      </c>
      <c r="C37" s="42">
        <f>SUM(C33)</f>
        <v>0</v>
      </c>
      <c r="D37" s="42">
        <f t="shared" ref="D37:E37" si="9">SUM(D33)</f>
        <v>1</v>
      </c>
      <c r="E37" s="42">
        <f t="shared" si="9"/>
        <v>0</v>
      </c>
      <c r="F37" s="30">
        <f>SUM(F33:F36)</f>
        <v>0</v>
      </c>
      <c r="G37" s="30">
        <f t="shared" ref="G37:H37" si="10">SUM(G33:G36)</f>
        <v>0</v>
      </c>
      <c r="H37" s="30">
        <f t="shared" si="10"/>
        <v>0</v>
      </c>
      <c r="I37" s="35"/>
      <c r="J37" s="65"/>
    </row>
    <row r="38" spans="1:10" ht="21" customHeight="1" x14ac:dyDescent="0.3">
      <c r="A38" s="76">
        <v>8</v>
      </c>
      <c r="B38" s="80" t="s">
        <v>33</v>
      </c>
      <c r="C38" s="72">
        <v>0</v>
      </c>
      <c r="D38" s="76">
        <v>1</v>
      </c>
      <c r="E38" s="72">
        <f t="shared" si="1"/>
        <v>0</v>
      </c>
      <c r="F38" s="27">
        <v>0</v>
      </c>
      <c r="G38" s="27">
        <v>0</v>
      </c>
      <c r="H38" s="27">
        <f t="shared" si="0"/>
        <v>0</v>
      </c>
      <c r="I38" s="34"/>
      <c r="J38" s="68" t="s">
        <v>34</v>
      </c>
    </row>
    <row r="39" spans="1:10" ht="21" customHeight="1" x14ac:dyDescent="0.3">
      <c r="A39" s="76"/>
      <c r="B39" s="80"/>
      <c r="C39" s="72"/>
      <c r="D39" s="76"/>
      <c r="E39" s="72"/>
      <c r="F39" s="27">
        <v>0</v>
      </c>
      <c r="G39" s="27">
        <v>0</v>
      </c>
      <c r="H39" s="27">
        <f t="shared" si="0"/>
        <v>0</v>
      </c>
      <c r="I39" s="34"/>
      <c r="J39" s="69"/>
    </row>
    <row r="40" spans="1:10" s="22" customFormat="1" ht="21" customHeight="1" x14ac:dyDescent="0.3">
      <c r="A40" s="28"/>
      <c r="B40" s="29" t="s">
        <v>35</v>
      </c>
      <c r="C40" s="42">
        <f>SUM(C38)</f>
        <v>0</v>
      </c>
      <c r="D40" s="42">
        <f t="shared" ref="D40:E40" si="11">SUM(D38)</f>
        <v>1</v>
      </c>
      <c r="E40" s="42">
        <f t="shared" si="11"/>
        <v>0</v>
      </c>
      <c r="F40" s="30">
        <f>SUM(F38:F39)</f>
        <v>0</v>
      </c>
      <c r="G40" s="30">
        <f t="shared" ref="G40:H40" si="12">SUM(G38:G39)</f>
        <v>0</v>
      </c>
      <c r="H40" s="30">
        <f t="shared" si="12"/>
        <v>0</v>
      </c>
      <c r="I40" s="35"/>
      <c r="J40" s="70"/>
    </row>
    <row r="41" spans="1:10" ht="21" customHeight="1" x14ac:dyDescent="0.3">
      <c r="A41" s="76">
        <v>9</v>
      </c>
      <c r="B41" s="80" t="s">
        <v>36</v>
      </c>
      <c r="C41" s="72">
        <v>0</v>
      </c>
      <c r="D41" s="76">
        <v>1</v>
      </c>
      <c r="E41" s="72">
        <f t="shared" si="1"/>
        <v>0</v>
      </c>
      <c r="F41" s="27">
        <v>0</v>
      </c>
      <c r="G41" s="27">
        <v>0</v>
      </c>
      <c r="H41" s="27">
        <f t="shared" si="0"/>
        <v>0</v>
      </c>
      <c r="I41" s="34"/>
      <c r="J41" s="60" t="s">
        <v>37</v>
      </c>
    </row>
    <row r="42" spans="1:10" ht="21" customHeight="1" x14ac:dyDescent="0.3">
      <c r="A42" s="76"/>
      <c r="B42" s="80"/>
      <c r="C42" s="72"/>
      <c r="D42" s="76"/>
      <c r="E42" s="72"/>
      <c r="F42" s="27">
        <v>0</v>
      </c>
      <c r="G42" s="27">
        <v>0</v>
      </c>
      <c r="H42" s="27">
        <f>F42+G42</f>
        <v>0</v>
      </c>
      <c r="I42" s="34"/>
      <c r="J42" s="61"/>
    </row>
    <row r="43" spans="1:10" ht="21" customHeight="1" x14ac:dyDescent="0.3">
      <c r="A43" s="76"/>
      <c r="B43" s="80"/>
      <c r="C43" s="72"/>
      <c r="D43" s="76"/>
      <c r="E43" s="72"/>
      <c r="F43" s="27">
        <v>0</v>
      </c>
      <c r="G43" s="27">
        <v>0</v>
      </c>
      <c r="H43" s="27">
        <f t="shared" si="0"/>
        <v>0</v>
      </c>
      <c r="I43" s="34"/>
      <c r="J43" s="61"/>
    </row>
    <row r="44" spans="1:10" s="22" customFormat="1" ht="21" customHeight="1" x14ac:dyDescent="0.3">
      <c r="A44" s="28"/>
      <c r="B44" s="29" t="s">
        <v>38</v>
      </c>
      <c r="C44" s="42">
        <f>SUM(C41)</f>
        <v>0</v>
      </c>
      <c r="D44" s="42">
        <f t="shared" ref="D44:E44" si="13">SUM(D41)</f>
        <v>1</v>
      </c>
      <c r="E44" s="42">
        <f t="shared" si="13"/>
        <v>0</v>
      </c>
      <c r="F44" s="30">
        <f>SUM(F41:F43)</f>
        <v>0</v>
      </c>
      <c r="G44" s="30">
        <f t="shared" ref="G44:H44" si="14">SUM(G41:G43)</f>
        <v>0</v>
      </c>
      <c r="H44" s="30">
        <f t="shared" si="14"/>
        <v>0</v>
      </c>
      <c r="I44" s="35"/>
      <c r="J44" s="62"/>
    </row>
    <row r="45" spans="1:10" ht="22.5" customHeight="1" x14ac:dyDescent="0.3">
      <c r="A45" s="77">
        <v>10</v>
      </c>
      <c r="B45" s="80" t="s">
        <v>39</v>
      </c>
      <c r="C45" s="72">
        <v>0</v>
      </c>
      <c r="D45" s="76">
        <v>1</v>
      </c>
      <c r="E45" s="72">
        <f t="shared" si="1"/>
        <v>0</v>
      </c>
      <c r="F45" s="121"/>
      <c r="G45" s="27">
        <v>0</v>
      </c>
      <c r="H45" s="27">
        <f>F45+G45</f>
        <v>0</v>
      </c>
      <c r="I45" s="39"/>
      <c r="J45" s="63"/>
    </row>
    <row r="46" spans="1:10" ht="22.5" customHeight="1" x14ac:dyDescent="0.3">
      <c r="A46" s="79"/>
      <c r="B46" s="80"/>
      <c r="C46" s="72"/>
      <c r="D46" s="76"/>
      <c r="E46" s="72"/>
      <c r="F46" s="121"/>
      <c r="G46" s="27">
        <v>0</v>
      </c>
      <c r="H46" s="27">
        <f>F46+G46</f>
        <v>0</v>
      </c>
      <c r="I46" s="39"/>
      <c r="J46" s="64"/>
    </row>
    <row r="47" spans="1:10" ht="22.5" customHeight="1" x14ac:dyDescent="0.3">
      <c r="A47" s="79"/>
      <c r="B47" s="80"/>
      <c r="C47" s="72"/>
      <c r="D47" s="76"/>
      <c r="E47" s="72"/>
      <c r="F47" s="121"/>
      <c r="G47" s="27">
        <v>0</v>
      </c>
      <c r="H47" s="27">
        <f>F47+G47</f>
        <v>0</v>
      </c>
      <c r="I47" s="39"/>
      <c r="J47" s="64"/>
    </row>
    <row r="48" spans="1:10" ht="21" customHeight="1" x14ac:dyDescent="0.3">
      <c r="A48" s="79"/>
      <c r="B48" s="80"/>
      <c r="C48" s="72"/>
      <c r="D48" s="76"/>
      <c r="E48" s="72"/>
      <c r="F48" s="121"/>
      <c r="G48" s="27">
        <v>0</v>
      </c>
      <c r="H48" s="27">
        <f t="shared" ref="H48:H51" si="15">F48+G48</f>
        <v>0</v>
      </c>
      <c r="I48" s="39"/>
      <c r="J48" s="64"/>
    </row>
    <row r="49" spans="1:10" ht="21.4" customHeight="1" x14ac:dyDescent="0.3">
      <c r="A49" s="79"/>
      <c r="B49" s="80"/>
      <c r="C49" s="72"/>
      <c r="D49" s="76"/>
      <c r="E49" s="72"/>
      <c r="F49" s="121"/>
      <c r="G49" s="27">
        <v>0</v>
      </c>
      <c r="H49" s="27">
        <f t="shared" si="15"/>
        <v>0</v>
      </c>
      <c r="I49" s="40"/>
      <c r="J49" s="64"/>
    </row>
    <row r="50" spans="1:10" ht="21.4" customHeight="1" x14ac:dyDescent="0.3">
      <c r="A50" s="79"/>
      <c r="B50" s="80"/>
      <c r="C50" s="72"/>
      <c r="D50" s="76"/>
      <c r="E50" s="72"/>
      <c r="F50" s="121"/>
      <c r="G50" s="27">
        <v>0</v>
      </c>
      <c r="H50" s="27">
        <f t="shared" si="15"/>
        <v>0</v>
      </c>
      <c r="I50" s="40"/>
      <c r="J50" s="64"/>
    </row>
    <row r="51" spans="1:10" ht="21" customHeight="1" x14ac:dyDescent="0.3">
      <c r="A51" s="79"/>
      <c r="B51" s="80"/>
      <c r="C51" s="72"/>
      <c r="D51" s="76"/>
      <c r="E51" s="72"/>
      <c r="F51" s="121"/>
      <c r="G51" s="27">
        <v>0</v>
      </c>
      <c r="H51" s="27">
        <f t="shared" si="15"/>
        <v>0</v>
      </c>
      <c r="I51" s="40"/>
      <c r="J51" s="64"/>
    </row>
    <row r="52" spans="1:10" s="22" customFormat="1" ht="21" customHeight="1" x14ac:dyDescent="0.3">
      <c r="A52" s="28"/>
      <c r="B52" s="29" t="s">
        <v>40</v>
      </c>
      <c r="C52" s="42">
        <f>SUM(C45)</f>
        <v>0</v>
      </c>
      <c r="D52" s="42">
        <f>SUM(D45)</f>
        <v>1</v>
      </c>
      <c r="E52" s="42">
        <f>SUM(E45)</f>
        <v>0</v>
      </c>
      <c r="F52" s="30">
        <f>SUM(F45:F51)</f>
        <v>0</v>
      </c>
      <c r="G52" s="30">
        <f>SUM(G45:G51)</f>
        <v>0</v>
      </c>
      <c r="H52" s="30">
        <f>SUM(H45:H51)</f>
        <v>0</v>
      </c>
      <c r="I52" s="35"/>
      <c r="J52" s="65"/>
    </row>
    <row r="53" spans="1:10" ht="21" customHeight="1" x14ac:dyDescent="0.3">
      <c r="A53" s="28"/>
      <c r="B53" s="29" t="s">
        <v>41</v>
      </c>
      <c r="C53" s="42">
        <f t="shared" ref="C53:H53" si="16">SUM(C52,C44,C40,C37,C32,C27,C22,C19,C14,C11)</f>
        <v>0</v>
      </c>
      <c r="D53" s="42">
        <f t="shared" si="16"/>
        <v>9</v>
      </c>
      <c r="E53" s="42">
        <f t="shared" si="16"/>
        <v>0</v>
      </c>
      <c r="F53" s="30">
        <f t="shared" si="16"/>
        <v>13155</v>
      </c>
      <c r="G53" s="30">
        <f t="shared" si="16"/>
        <v>0</v>
      </c>
      <c r="H53" s="30">
        <f t="shared" si="16"/>
        <v>13155</v>
      </c>
      <c r="I53" s="35"/>
      <c r="J53" s="36"/>
    </row>
    <row r="57" spans="1:10" ht="21" customHeight="1" x14ac:dyDescent="0.3">
      <c r="A57" s="87" t="s">
        <v>42</v>
      </c>
      <c r="B57" s="88"/>
      <c r="C57" s="89" t="s">
        <v>43</v>
      </c>
      <c r="D57" s="89"/>
      <c r="E57" s="89" t="s">
        <v>44</v>
      </c>
      <c r="F57" s="89"/>
      <c r="G57" s="89" t="s">
        <v>45</v>
      </c>
      <c r="H57" s="89"/>
      <c r="I57" s="37" t="s">
        <v>46</v>
      </c>
    </row>
    <row r="58" spans="1:10" ht="21" customHeight="1" x14ac:dyDescent="0.3">
      <c r="A58" s="81">
        <f>E53</f>
        <v>0</v>
      </c>
      <c r="B58" s="82"/>
      <c r="C58" s="82">
        <f>H53</f>
        <v>13155</v>
      </c>
      <c r="D58" s="82"/>
      <c r="E58" s="82">
        <f>F53</f>
        <v>13155</v>
      </c>
      <c r="F58" s="82"/>
      <c r="G58" s="82">
        <f>G53</f>
        <v>0</v>
      </c>
      <c r="H58" s="82"/>
      <c r="I58" s="38">
        <f>A58-C58</f>
        <v>-13155</v>
      </c>
    </row>
    <row r="60" spans="1:10" ht="21" customHeight="1" x14ac:dyDescent="0.3">
      <c r="A60" s="31" t="s">
        <v>47</v>
      </c>
      <c r="B60" s="22"/>
      <c r="C60" s="32" t="s">
        <v>48</v>
      </c>
      <c r="D60" s="31"/>
      <c r="E60" s="31" t="s">
        <v>49</v>
      </c>
      <c r="F60" s="31"/>
      <c r="G60" s="31" t="s">
        <v>50</v>
      </c>
      <c r="H60" s="31"/>
      <c r="I60" s="2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0"/>
    <mergeCell ref="B12:B13"/>
    <mergeCell ref="B15:B18"/>
    <mergeCell ref="B20:B21"/>
    <mergeCell ref="B23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0"/>
    <mergeCell ref="A12:A13"/>
    <mergeCell ref="A15:A18"/>
    <mergeCell ref="A20:A21"/>
    <mergeCell ref="A23:A26"/>
    <mergeCell ref="A28:A31"/>
    <mergeCell ref="A33:A36"/>
    <mergeCell ref="A38:A39"/>
    <mergeCell ref="A41:A43"/>
    <mergeCell ref="A45:A51"/>
    <mergeCell ref="B6:B7"/>
    <mergeCell ref="B45:B51"/>
    <mergeCell ref="C8:C10"/>
    <mergeCell ref="C12:C13"/>
    <mergeCell ref="C15:C18"/>
    <mergeCell ref="C20:C21"/>
    <mergeCell ref="C23:C26"/>
    <mergeCell ref="C28:C31"/>
    <mergeCell ref="C33:C36"/>
    <mergeCell ref="C38:C39"/>
    <mergeCell ref="C41:C43"/>
    <mergeCell ref="C45:C51"/>
    <mergeCell ref="D8:D10"/>
    <mergeCell ref="D12:D13"/>
    <mergeCell ref="D15:D18"/>
    <mergeCell ref="D20:D21"/>
    <mergeCell ref="D23:D26"/>
    <mergeCell ref="D28:D31"/>
    <mergeCell ref="D33:D36"/>
    <mergeCell ref="D38:D39"/>
    <mergeCell ref="D41:D43"/>
    <mergeCell ref="D45:D51"/>
    <mergeCell ref="E8:E10"/>
    <mergeCell ref="E12:E13"/>
    <mergeCell ref="E15:E18"/>
    <mergeCell ref="E20:E21"/>
    <mergeCell ref="E23:E26"/>
    <mergeCell ref="E28:E31"/>
    <mergeCell ref="E33:E36"/>
    <mergeCell ref="E38:E39"/>
    <mergeCell ref="E41:E43"/>
    <mergeCell ref="E45:E51"/>
    <mergeCell ref="J41:J44"/>
    <mergeCell ref="J45:J52"/>
    <mergeCell ref="H4:I5"/>
    <mergeCell ref="J20:J22"/>
    <mergeCell ref="J23:J27"/>
    <mergeCell ref="J28:J32"/>
    <mergeCell ref="J33:J37"/>
    <mergeCell ref="J38:J40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47"/>
  <sheetViews>
    <sheetView tabSelected="1" zoomScaleNormal="100" workbookViewId="0">
      <selection activeCell="P31" sqref="P3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8.664062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84" t="s">
        <v>51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7"/>
    </row>
    <row r="5" spans="2:11" ht="20.100000000000001" customHeight="1" x14ac:dyDescent="0.3">
      <c r="B5" s="3"/>
      <c r="C5" s="4"/>
      <c r="D5" s="5" t="s">
        <v>52</v>
      </c>
      <c r="E5" s="5"/>
      <c r="F5" s="114" t="s">
        <v>53</v>
      </c>
      <c r="G5" s="114"/>
      <c r="H5" s="5" t="s">
        <v>54</v>
      </c>
      <c r="I5" s="4"/>
      <c r="J5" s="114" t="s">
        <v>74</v>
      </c>
      <c r="K5" s="115"/>
    </row>
    <row r="6" spans="2:11" ht="20.100000000000001" customHeight="1" x14ac:dyDescent="0.3">
      <c r="B6" s="6"/>
      <c r="C6" s="7"/>
      <c r="D6" s="8" t="s">
        <v>55</v>
      </c>
      <c r="E6" s="8"/>
      <c r="F6" s="116" t="s">
        <v>79</v>
      </c>
      <c r="G6" s="116"/>
      <c r="H6" s="8" t="s">
        <v>56</v>
      </c>
      <c r="I6" s="7"/>
      <c r="J6" s="116" t="s">
        <v>77</v>
      </c>
      <c r="K6" s="117"/>
    </row>
    <row r="7" spans="2:11" ht="20.100000000000001" customHeight="1" x14ac:dyDescent="0.3">
      <c r="B7" s="6"/>
      <c r="C7" s="7"/>
      <c r="D7" s="8" t="s">
        <v>57</v>
      </c>
      <c r="E7" s="8"/>
      <c r="F7" s="118" t="s">
        <v>80</v>
      </c>
      <c r="G7" s="116"/>
      <c r="H7" s="8" t="s">
        <v>58</v>
      </c>
      <c r="I7" s="7"/>
      <c r="J7" s="116" t="s">
        <v>75</v>
      </c>
      <c r="K7" s="117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59</v>
      </c>
      <c r="I8" s="10"/>
      <c r="J8" s="119" t="s">
        <v>114</v>
      </c>
      <c r="K8" s="120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5" t="s">
        <v>1</v>
      </c>
      <c r="C10" s="97"/>
      <c r="D10" s="13" t="s">
        <v>60</v>
      </c>
      <c r="E10" s="95" t="s">
        <v>61</v>
      </c>
      <c r="F10" s="97"/>
      <c r="G10" s="15" t="s">
        <v>62</v>
      </c>
      <c r="H10" s="14" t="s">
        <v>63</v>
      </c>
      <c r="I10" s="95" t="s">
        <v>64</v>
      </c>
      <c r="J10" s="97"/>
      <c r="K10" s="15" t="s">
        <v>65</v>
      </c>
    </row>
    <row r="11" spans="2:11" ht="20.100000000000001" customHeight="1" x14ac:dyDescent="0.3">
      <c r="B11" s="102">
        <v>1</v>
      </c>
      <c r="C11" s="103"/>
      <c r="D11" s="107" t="s">
        <v>66</v>
      </c>
      <c r="E11" s="108" t="s">
        <v>67</v>
      </c>
      <c r="F11" s="109"/>
      <c r="G11" s="58">
        <v>623</v>
      </c>
      <c r="H11" s="47">
        <v>623</v>
      </c>
      <c r="I11" s="100"/>
      <c r="J11" s="101"/>
      <c r="K11" s="56" t="s">
        <v>82</v>
      </c>
    </row>
    <row r="12" spans="2:11" ht="20.100000000000001" customHeight="1" x14ac:dyDescent="0.3">
      <c r="B12" s="45"/>
      <c r="C12" s="46"/>
      <c r="D12" s="105"/>
      <c r="E12" s="112"/>
      <c r="F12" s="113"/>
      <c r="G12" s="58">
        <v>623</v>
      </c>
      <c r="H12" s="47">
        <v>623</v>
      </c>
      <c r="I12" s="49"/>
      <c r="J12" s="50"/>
      <c r="K12" s="56" t="s">
        <v>83</v>
      </c>
    </row>
    <row r="13" spans="2:11" ht="23" customHeight="1" x14ac:dyDescent="0.3">
      <c r="B13" s="102">
        <v>2</v>
      </c>
      <c r="C13" s="103"/>
      <c r="D13" s="105"/>
      <c r="E13" s="108" t="s">
        <v>68</v>
      </c>
      <c r="F13" s="109"/>
      <c r="G13" s="58">
        <v>135.08000000000001</v>
      </c>
      <c r="H13" s="47">
        <v>135.08000000000001</v>
      </c>
      <c r="I13" s="100"/>
      <c r="J13" s="101"/>
      <c r="K13" s="56" t="s">
        <v>81</v>
      </c>
    </row>
    <row r="14" spans="2:11" ht="23" customHeight="1" x14ac:dyDescent="0.3">
      <c r="B14" s="45"/>
      <c r="C14" s="46"/>
      <c r="D14" s="105"/>
      <c r="E14" s="110"/>
      <c r="F14" s="111"/>
      <c r="G14" s="58">
        <v>29.18</v>
      </c>
      <c r="H14" s="47">
        <v>29.18</v>
      </c>
      <c r="I14" s="49"/>
      <c r="J14" s="50"/>
      <c r="K14" s="56" t="s">
        <v>99</v>
      </c>
    </row>
    <row r="15" spans="2:11" ht="23" customHeight="1" x14ac:dyDescent="0.3">
      <c r="B15" s="45"/>
      <c r="C15" s="46"/>
      <c r="D15" s="105"/>
      <c r="E15" s="110"/>
      <c r="F15" s="111"/>
      <c r="G15" s="58">
        <v>23</v>
      </c>
      <c r="H15" s="47">
        <v>23</v>
      </c>
      <c r="I15" s="49"/>
      <c r="J15" s="50"/>
      <c r="K15" s="56" t="s">
        <v>84</v>
      </c>
    </row>
    <row r="16" spans="2:11" ht="23" customHeight="1" x14ac:dyDescent="0.3">
      <c r="B16" s="45"/>
      <c r="C16" s="46"/>
      <c r="D16" s="105"/>
      <c r="E16" s="110"/>
      <c r="F16" s="111"/>
      <c r="G16" s="58">
        <v>44</v>
      </c>
      <c r="H16" s="47">
        <v>44</v>
      </c>
      <c r="I16" s="49"/>
      <c r="J16" s="50"/>
      <c r="K16" s="56" t="s">
        <v>85</v>
      </c>
    </row>
    <row r="17" spans="2:11" ht="23" customHeight="1" x14ac:dyDescent="0.3">
      <c r="B17" s="45"/>
      <c r="C17" s="46"/>
      <c r="D17" s="105"/>
      <c r="E17" s="110"/>
      <c r="F17" s="111"/>
      <c r="G17" s="58">
        <v>117.93</v>
      </c>
      <c r="H17" s="47">
        <v>117.93</v>
      </c>
      <c r="I17" s="49"/>
      <c r="J17" s="50"/>
      <c r="K17" s="56" t="s">
        <v>113</v>
      </c>
    </row>
    <row r="18" spans="2:11" ht="23" customHeight="1" x14ac:dyDescent="0.3">
      <c r="B18" s="45"/>
      <c r="C18" s="46"/>
      <c r="D18" s="105"/>
      <c r="E18" s="110"/>
      <c r="F18" s="111"/>
      <c r="G18" s="58">
        <v>43</v>
      </c>
      <c r="H18" s="47">
        <v>43</v>
      </c>
      <c r="I18" s="49"/>
      <c r="J18" s="50"/>
      <c r="K18" s="56" t="s">
        <v>112</v>
      </c>
    </row>
    <row r="19" spans="2:11" ht="23" customHeight="1" x14ac:dyDescent="0.3">
      <c r="B19" s="45"/>
      <c r="C19" s="46"/>
      <c r="D19" s="105"/>
      <c r="E19" s="112"/>
      <c r="F19" s="113"/>
      <c r="G19" s="47">
        <v>200</v>
      </c>
      <c r="H19" s="47"/>
      <c r="I19" s="49"/>
      <c r="J19" s="50">
        <v>200</v>
      </c>
      <c r="K19" s="56" t="s">
        <v>100</v>
      </c>
    </row>
    <row r="20" spans="2:11" ht="23" customHeight="1" x14ac:dyDescent="0.3">
      <c r="B20" s="45"/>
      <c r="C20" s="46"/>
      <c r="D20" s="105"/>
      <c r="E20" s="104" t="s">
        <v>76</v>
      </c>
      <c r="F20" s="104"/>
      <c r="G20" s="58">
        <v>975</v>
      </c>
      <c r="H20" s="47">
        <v>975</v>
      </c>
      <c r="I20" s="49"/>
      <c r="J20" s="50"/>
      <c r="K20" s="56" t="s">
        <v>98</v>
      </c>
    </row>
    <row r="21" spans="2:11" ht="23" customHeight="1" x14ac:dyDescent="0.3">
      <c r="B21" s="45"/>
      <c r="C21" s="46"/>
      <c r="D21" s="105"/>
      <c r="E21" s="108" t="s">
        <v>69</v>
      </c>
      <c r="F21" s="109"/>
      <c r="G21" s="47">
        <v>80</v>
      </c>
      <c r="H21" s="47">
        <v>80</v>
      </c>
      <c r="I21" s="49"/>
      <c r="J21" s="50"/>
      <c r="K21" s="56" t="s">
        <v>86</v>
      </c>
    </row>
    <row r="22" spans="2:11" ht="20.100000000000001" customHeight="1" x14ac:dyDescent="0.3">
      <c r="B22" s="102">
        <v>3</v>
      </c>
      <c r="C22" s="103"/>
      <c r="D22" s="105"/>
      <c r="E22" s="110"/>
      <c r="F22" s="111"/>
      <c r="G22" s="57">
        <v>241.8</v>
      </c>
      <c r="H22" s="47">
        <v>241.8</v>
      </c>
      <c r="I22" s="49"/>
      <c r="J22" s="50"/>
      <c r="K22" s="59" t="s">
        <v>87</v>
      </c>
    </row>
    <row r="23" spans="2:11" ht="20.100000000000001" customHeight="1" x14ac:dyDescent="0.3">
      <c r="B23" s="45"/>
      <c r="C23" s="46"/>
      <c r="D23" s="105"/>
      <c r="E23" s="110"/>
      <c r="F23" s="111"/>
      <c r="G23" s="57">
        <v>92</v>
      </c>
      <c r="H23" s="57">
        <v>92</v>
      </c>
      <c r="I23" s="49"/>
      <c r="J23" s="50"/>
      <c r="K23" s="59" t="s">
        <v>88</v>
      </c>
    </row>
    <row r="24" spans="2:11" ht="20.100000000000001" customHeight="1" x14ac:dyDescent="0.3">
      <c r="B24" s="45"/>
      <c r="C24" s="46"/>
      <c r="D24" s="105"/>
      <c r="E24" s="110"/>
      <c r="F24" s="111"/>
      <c r="G24" s="47">
        <v>266.58</v>
      </c>
      <c r="H24" s="47">
        <v>266.58</v>
      </c>
      <c r="I24" s="100"/>
      <c r="J24" s="101"/>
      <c r="K24" s="59" t="s">
        <v>89</v>
      </c>
    </row>
    <row r="25" spans="2:11" ht="20.100000000000001" customHeight="1" x14ac:dyDescent="0.3">
      <c r="B25" s="45"/>
      <c r="C25" s="46"/>
      <c r="D25" s="105"/>
      <c r="E25" s="110"/>
      <c r="F25" s="111"/>
      <c r="G25" s="57">
        <v>574.5</v>
      </c>
      <c r="H25" s="47">
        <v>574.5</v>
      </c>
      <c r="I25" s="49"/>
      <c r="J25" s="50"/>
      <c r="K25" s="59" t="s">
        <v>90</v>
      </c>
    </row>
    <row r="26" spans="2:11" ht="20.100000000000001" customHeight="1" x14ac:dyDescent="0.3">
      <c r="B26" s="45"/>
      <c r="C26" s="46"/>
      <c r="D26" s="105"/>
      <c r="E26" s="110"/>
      <c r="F26" s="111"/>
      <c r="G26" s="47">
        <v>31.7</v>
      </c>
      <c r="H26" s="47"/>
      <c r="I26" s="49"/>
      <c r="J26" s="50">
        <v>31.7</v>
      </c>
      <c r="K26" s="56" t="s">
        <v>91</v>
      </c>
    </row>
    <row r="27" spans="2:11" ht="20.100000000000001" customHeight="1" x14ac:dyDescent="0.3">
      <c r="B27" s="45"/>
      <c r="C27" s="46"/>
      <c r="D27" s="105"/>
      <c r="E27" s="110"/>
      <c r="F27" s="111"/>
      <c r="G27" s="57">
        <v>54.5</v>
      </c>
      <c r="H27" s="47">
        <v>54.5</v>
      </c>
      <c r="I27" s="49"/>
      <c r="J27" s="50"/>
      <c r="K27" s="56" t="s">
        <v>93</v>
      </c>
    </row>
    <row r="28" spans="2:11" ht="20.100000000000001" customHeight="1" x14ac:dyDescent="0.3">
      <c r="B28" s="45"/>
      <c r="C28" s="46"/>
      <c r="D28" s="106"/>
      <c r="E28" s="110"/>
      <c r="F28" s="111"/>
      <c r="G28" s="57">
        <v>133</v>
      </c>
      <c r="H28" s="47">
        <v>133</v>
      </c>
      <c r="I28" s="49"/>
      <c r="J28" s="50"/>
      <c r="K28" s="59" t="s">
        <v>92</v>
      </c>
    </row>
    <row r="29" spans="2:11" ht="20.100000000000001" customHeight="1" x14ac:dyDescent="0.3">
      <c r="B29" s="45"/>
      <c r="C29" s="46"/>
      <c r="D29" s="44"/>
      <c r="E29" s="110"/>
      <c r="F29" s="111"/>
      <c r="G29" s="57">
        <v>304.5</v>
      </c>
      <c r="H29" s="47">
        <v>304.5</v>
      </c>
      <c r="I29" s="49"/>
      <c r="J29" s="50"/>
      <c r="K29" s="59" t="s">
        <v>103</v>
      </c>
    </row>
    <row r="30" spans="2:11" ht="20.100000000000001" customHeight="1" x14ac:dyDescent="0.3">
      <c r="B30" s="45"/>
      <c r="C30" s="46"/>
      <c r="D30" s="44"/>
      <c r="E30" s="110"/>
      <c r="F30" s="111"/>
      <c r="G30" s="47">
        <v>257.24</v>
      </c>
      <c r="H30" s="47">
        <v>257.24</v>
      </c>
      <c r="I30" s="49"/>
      <c r="J30" s="50"/>
      <c r="K30" s="59" t="s">
        <v>102</v>
      </c>
    </row>
    <row r="31" spans="2:11" ht="20.100000000000001" customHeight="1" x14ac:dyDescent="0.3">
      <c r="B31" s="45"/>
      <c r="C31" s="46"/>
      <c r="D31" s="44"/>
      <c r="E31" s="110"/>
      <c r="F31" s="111"/>
      <c r="G31" s="47">
        <v>160.91999999999999</v>
      </c>
      <c r="H31" s="47">
        <v>160.91999999999999</v>
      </c>
      <c r="I31" s="49"/>
      <c r="J31" s="50"/>
      <c r="K31" s="59" t="s">
        <v>101</v>
      </c>
    </row>
    <row r="32" spans="2:11" ht="20.100000000000001" customHeight="1" x14ac:dyDescent="0.3">
      <c r="B32" s="45"/>
      <c r="C32" s="46"/>
      <c r="D32" s="44"/>
      <c r="E32" s="110"/>
      <c r="F32" s="111"/>
      <c r="G32" s="47">
        <v>93</v>
      </c>
      <c r="H32" s="47">
        <v>93</v>
      </c>
      <c r="I32" s="49"/>
      <c r="J32" s="50"/>
      <c r="K32" s="56" t="s">
        <v>105</v>
      </c>
    </row>
    <row r="33" spans="2:12" ht="20.100000000000001" customHeight="1" x14ac:dyDescent="0.3">
      <c r="B33" s="45"/>
      <c r="C33" s="46"/>
      <c r="D33" s="44"/>
      <c r="E33" s="110"/>
      <c r="F33" s="111"/>
      <c r="G33" s="47">
        <v>96</v>
      </c>
      <c r="H33" s="47">
        <v>96</v>
      </c>
      <c r="I33" s="49"/>
      <c r="J33" s="50"/>
      <c r="K33" s="56" t="s">
        <v>106</v>
      </c>
    </row>
    <row r="34" spans="2:12" ht="20.100000000000001" customHeight="1" x14ac:dyDescent="0.3">
      <c r="B34" s="45"/>
      <c r="C34" s="46"/>
      <c r="D34" s="44"/>
      <c r="E34" s="110"/>
      <c r="F34" s="111"/>
      <c r="G34" s="47">
        <v>517</v>
      </c>
      <c r="H34" s="47">
        <v>517</v>
      </c>
      <c r="I34" s="49"/>
      <c r="J34" s="50"/>
      <c r="K34" s="56" t="s">
        <v>104</v>
      </c>
    </row>
    <row r="35" spans="2:12" ht="20.100000000000001" customHeight="1" x14ac:dyDescent="0.3">
      <c r="B35" s="45"/>
      <c r="C35" s="46"/>
      <c r="D35" s="44"/>
      <c r="E35" s="110"/>
      <c r="F35" s="111"/>
      <c r="G35" s="47">
        <v>161.5</v>
      </c>
      <c r="H35" s="47">
        <v>161.5</v>
      </c>
      <c r="I35" s="49"/>
      <c r="J35" s="50"/>
      <c r="K35" s="59" t="s">
        <v>110</v>
      </c>
    </row>
    <row r="36" spans="2:12" ht="20.100000000000001" customHeight="1" x14ac:dyDescent="0.3">
      <c r="B36" s="45"/>
      <c r="C36" s="46"/>
      <c r="D36" s="44"/>
      <c r="E36" s="110"/>
      <c r="F36" s="111"/>
      <c r="G36" s="47">
        <v>543.1</v>
      </c>
      <c r="H36" s="47">
        <v>543.1</v>
      </c>
      <c r="I36" s="49"/>
      <c r="J36" s="50"/>
      <c r="K36" s="59" t="s">
        <v>111</v>
      </c>
    </row>
    <row r="37" spans="2:12" ht="20.100000000000001" customHeight="1" x14ac:dyDescent="0.3">
      <c r="B37" s="45"/>
      <c r="C37" s="46"/>
      <c r="D37" s="44"/>
      <c r="E37" s="112"/>
      <c r="F37" s="113"/>
      <c r="G37" s="47">
        <v>3440</v>
      </c>
      <c r="H37" s="47">
        <v>3440</v>
      </c>
      <c r="I37" s="49"/>
      <c r="J37" s="50"/>
      <c r="K37" s="59" t="s">
        <v>109</v>
      </c>
    </row>
    <row r="38" spans="2:12" ht="20.100000000000001" customHeight="1" x14ac:dyDescent="0.3">
      <c r="B38" s="45"/>
      <c r="C38" s="46"/>
      <c r="D38" s="105" t="s">
        <v>39</v>
      </c>
      <c r="E38" s="53"/>
      <c r="F38" s="54" t="s">
        <v>95</v>
      </c>
      <c r="G38" s="47">
        <v>1600</v>
      </c>
      <c r="H38" s="47">
        <v>1600</v>
      </c>
      <c r="I38" s="49"/>
      <c r="J38" s="50"/>
      <c r="K38" s="59" t="s">
        <v>94</v>
      </c>
      <c r="L38" s="55"/>
    </row>
    <row r="39" spans="2:12" ht="20.100000000000001" customHeight="1" x14ac:dyDescent="0.3">
      <c r="B39" s="45"/>
      <c r="C39" s="46"/>
      <c r="D39" s="105"/>
      <c r="E39" s="53"/>
      <c r="F39" s="54" t="s">
        <v>96</v>
      </c>
      <c r="G39" s="47">
        <v>600</v>
      </c>
      <c r="H39" s="47"/>
      <c r="I39" s="49"/>
      <c r="J39" s="50"/>
      <c r="K39" s="59" t="s">
        <v>97</v>
      </c>
      <c r="L39" s="55"/>
    </row>
    <row r="40" spans="2:12" ht="20.100000000000001" customHeight="1" x14ac:dyDescent="0.3">
      <c r="B40" s="102">
        <v>5</v>
      </c>
      <c r="C40" s="103"/>
      <c r="D40" s="105"/>
      <c r="E40" s="104" t="s">
        <v>107</v>
      </c>
      <c r="F40" s="104"/>
      <c r="G40" s="47">
        <v>377.56</v>
      </c>
      <c r="H40" s="47">
        <v>377.56</v>
      </c>
      <c r="I40" s="100"/>
      <c r="J40" s="101"/>
      <c r="K40" s="59" t="s">
        <v>108</v>
      </c>
      <c r="L40" s="55"/>
    </row>
    <row r="41" spans="2:12" ht="20.100000000000001" customHeight="1" x14ac:dyDescent="0.3">
      <c r="B41" s="45"/>
      <c r="C41" s="46"/>
      <c r="D41" s="106"/>
      <c r="E41" s="51"/>
      <c r="F41" s="52" t="s">
        <v>78</v>
      </c>
      <c r="G41" s="47"/>
      <c r="H41" s="47"/>
      <c r="I41" s="49"/>
      <c r="J41" s="50"/>
      <c r="K41" s="18"/>
    </row>
    <row r="42" spans="2:12" ht="20.100000000000001" customHeight="1" x14ac:dyDescent="0.3">
      <c r="B42" s="95" t="s">
        <v>41</v>
      </c>
      <c r="C42" s="96"/>
      <c r="D42" s="96"/>
      <c r="E42" s="96"/>
      <c r="F42" s="97"/>
      <c r="G42" s="16">
        <f>SUM(G11:G41)</f>
        <v>12438.09</v>
      </c>
      <c r="H42" s="16">
        <f>SUM(H11:H41)</f>
        <v>11606.39</v>
      </c>
      <c r="I42" s="98">
        <f>SUM(I11:J41)</f>
        <v>231.7</v>
      </c>
      <c r="J42" s="99"/>
      <c r="K42" s="19"/>
    </row>
    <row r="43" spans="2:12" ht="20.100000000000001" customHeight="1" x14ac:dyDescent="0.3">
      <c r="B43" s="7"/>
      <c r="C43" s="7"/>
      <c r="D43" s="7"/>
      <c r="E43" s="7"/>
      <c r="F43" s="7"/>
      <c r="G43" s="7"/>
      <c r="H43" s="7"/>
      <c r="I43" s="7"/>
      <c r="J43" s="20"/>
      <c r="K43" s="7"/>
    </row>
    <row r="44" spans="2:12" ht="20.100000000000001" customHeight="1" x14ac:dyDescent="0.3">
      <c r="B44" s="93" t="s">
        <v>63</v>
      </c>
      <c r="C44" s="93"/>
      <c r="D44" s="93"/>
      <c r="E44" s="93"/>
      <c r="F44" s="93"/>
      <c r="G44" s="93" t="s">
        <v>70</v>
      </c>
      <c r="H44" s="93"/>
      <c r="I44" s="93"/>
      <c r="J44" s="93"/>
      <c r="K44" s="15" t="s">
        <v>71</v>
      </c>
    </row>
    <row r="45" spans="2:12" ht="20.100000000000001" customHeight="1" x14ac:dyDescent="0.3">
      <c r="B45" s="94">
        <f>H42</f>
        <v>11606.39</v>
      </c>
      <c r="C45" s="94"/>
      <c r="D45" s="94"/>
      <c r="E45" s="94"/>
      <c r="F45" s="94"/>
      <c r="G45" s="94">
        <f>I42</f>
        <v>231.7</v>
      </c>
      <c r="H45" s="94"/>
      <c r="I45" s="94"/>
      <c r="J45" s="94"/>
      <c r="K45" s="21">
        <f>SUM(B45:J45)</f>
        <v>11838.09</v>
      </c>
    </row>
    <row r="46" spans="2:12" ht="20.100000000000001" customHeight="1" x14ac:dyDescent="0.3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2" ht="20.100000000000001" customHeight="1" x14ac:dyDescent="0.3">
      <c r="B47" s="7" t="s">
        <v>72</v>
      </c>
      <c r="C47" s="7"/>
      <c r="D47" s="7"/>
      <c r="E47" s="7"/>
      <c r="F47" s="7" t="s">
        <v>48</v>
      </c>
      <c r="G47" s="7" t="s">
        <v>73</v>
      </c>
      <c r="H47" s="7"/>
      <c r="I47" s="7"/>
      <c r="J47" s="7" t="s">
        <v>50</v>
      </c>
      <c r="K47" s="7"/>
    </row>
  </sheetData>
  <mergeCells count="32">
    <mergeCell ref="B10:C10"/>
    <mergeCell ref="E10:F10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I40:J40"/>
    <mergeCell ref="B11:C11"/>
    <mergeCell ref="I24:J24"/>
    <mergeCell ref="I11:J11"/>
    <mergeCell ref="B13:C13"/>
    <mergeCell ref="B22:C22"/>
    <mergeCell ref="B40:C40"/>
    <mergeCell ref="E40:F40"/>
    <mergeCell ref="E20:F20"/>
    <mergeCell ref="I13:J13"/>
    <mergeCell ref="D38:D41"/>
    <mergeCell ref="D11:D28"/>
    <mergeCell ref="E13:F19"/>
    <mergeCell ref="E21:F37"/>
    <mergeCell ref="E11:F12"/>
    <mergeCell ref="B44:F44"/>
    <mergeCell ref="G44:J44"/>
    <mergeCell ref="B45:F45"/>
    <mergeCell ref="G45:J45"/>
    <mergeCell ref="B42:F42"/>
    <mergeCell ref="I42:J42"/>
  </mergeCells>
  <phoneticPr fontId="12" type="noConversion"/>
  <pageMargins left="0.69930555555555596" right="0.69930555555555596" top="0.75" bottom="0.75" header="0.3" footer="0.3"/>
  <pageSetup paperSize="9" scale="76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2023-07-07T10:44:45Z</cp:lastPrinted>
  <dcterms:created xsi:type="dcterms:W3CDTF">2014-04-15T08:52:00Z</dcterms:created>
  <dcterms:modified xsi:type="dcterms:W3CDTF">2023-07-07T10:44:54Z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