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预算单" sheetId="10" r:id="rId2"/>
  </sheets>
  <calcPr calcId="125725" calcOnSave="0"/>
</workbook>
</file>

<file path=xl/calcChain.xml><?xml version="1.0" encoding="utf-8"?>
<calcChain xmlns="http://schemas.openxmlformats.org/spreadsheetml/2006/main">
  <c r="F26" i="10"/>
  <c r="F27"/>
  <c r="F25"/>
  <c r="F45"/>
  <c r="F46" s="1"/>
  <c r="E14" s="1"/>
  <c r="F41"/>
  <c r="F40"/>
  <c r="F32"/>
  <c r="E15" s="1"/>
  <c r="F21"/>
  <c r="F20"/>
  <c r="D9" s="1"/>
  <c r="F28" l="1"/>
  <c r="D10" s="1"/>
  <c r="F37"/>
  <c r="D12" s="1"/>
  <c r="F22"/>
  <c r="F42"/>
  <c r="E13" s="1"/>
  <c r="D11"/>
  <c r="C49" l="1"/>
  <c r="F49" s="1"/>
  <c r="F50" s="1"/>
  <c r="D16" l="1"/>
  <c r="D17" s="1"/>
</calcChain>
</file>

<file path=xl/sharedStrings.xml><?xml version="1.0" encoding="utf-8"?>
<sst xmlns="http://schemas.openxmlformats.org/spreadsheetml/2006/main" count="109" uniqueCount="69">
  <si>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</si>
  <si>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</si>
  <si>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</si>
  <si>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</si>
  <si>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</si>
  <si>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</si>
  <si>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</si>
  <si>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</si>
  <si>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</si>
  <si>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</si>
  <si>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</si>
  <si>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</si>
  <si>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</si>
  <si>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</si>
  <si>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</si>
  <si>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</si>
  <si>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</si>
  <si>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</si>
  <si>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</si>
  <si>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</si>
  <si>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</si>
  <si>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</si>
  <si>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</si>
  <si>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</si>
  <si>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</si>
  <si>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</si>
  <si>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</si>
  <si>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</si>
  <si>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</si>
  <si>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</si>
  <si>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</si>
  <si>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</si>
  <si>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</si>
  <si>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</si>
  <si>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</si>
  <si>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</si>
  <si>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</si>
  <si>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</si>
  <si>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</si>
  <si>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</si>
  <si>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</si>
  <si>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</si>
  <si>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</si>
  <si>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</si>
  <si>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</si>
  <si>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</si>
  <si>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t>火车票</t>
    <phoneticPr fontId="9" type="noConversion"/>
  </si>
  <si>
    <t>数量价格预估，以实际为准</t>
    <phoneticPr fontId="27" type="noConversion"/>
  </si>
  <si>
    <r>
      <t>Project Name:         NASCE</t>
    </r>
    <r>
      <rPr>
        <sz val="12"/>
        <color indexed="8"/>
        <rFont val="宋体"/>
        <family val="3"/>
        <charset val="134"/>
      </rPr>
      <t>决赛评委费用</t>
    </r>
    <phoneticPr fontId="9" type="noConversion"/>
  </si>
  <si>
    <t xml:space="preserve">Project Date:           2018.11.4-9 </t>
    <phoneticPr fontId="24" type="noConversion"/>
  </si>
  <si>
    <t>Contact Info.:           Zhangwei  +86-15081995052</t>
    <phoneticPr fontId="9" type="noConversion"/>
  </si>
  <si>
    <t>5人，4日抵达，9日离开,数量价格预估，以实际为准</t>
    <phoneticPr fontId="27" type="noConversion"/>
  </si>
  <si>
    <t>5人，4日抵达，9日离开</t>
  </si>
  <si>
    <t>西安君悦酒店</t>
  </si>
  <si>
    <r>
      <t xml:space="preserve">Dinner
</t>
    </r>
    <r>
      <rPr>
        <sz val="10"/>
        <rFont val="宋体"/>
        <family val="3"/>
        <charset val="134"/>
      </rPr>
      <t>晚宴</t>
    </r>
  </si>
  <si>
    <r>
      <t xml:space="preserve">Lunch
</t>
    </r>
    <r>
      <rPr>
        <sz val="10"/>
        <rFont val="宋体"/>
        <family val="3"/>
        <charset val="134"/>
      </rPr>
      <t>午餐</t>
    </r>
  </si>
  <si>
    <t>5日午餐</t>
  </si>
  <si>
    <t>5日晚餐</t>
  </si>
  <si>
    <t>1</t>
    <phoneticPr fontId="24" type="noConversion"/>
  </si>
  <si>
    <t>专家机场送机</t>
    <phoneticPr fontId="27" type="noConversion"/>
  </si>
  <si>
    <t>专家机场接机</t>
    <phoneticPr fontId="27" type="noConversion"/>
  </si>
  <si>
    <t>会议用车</t>
    <phoneticPr fontId="27" type="noConversion"/>
  </si>
  <si>
    <t>金额为预估费用，以实际结算</t>
    <phoneticPr fontId="27" type="noConversion"/>
  </si>
  <si>
    <t>金额为预估费用，以实际结算</t>
    <phoneticPr fontId="27" type="noConversion"/>
  </si>
  <si>
    <t>公众号开发费用</t>
    <phoneticPr fontId="9" type="noConversion"/>
  </si>
  <si>
    <t>手册设计费</t>
    <phoneticPr fontId="9" type="noConversion"/>
  </si>
  <si>
    <t>决赛公众号开发费，以实际结算为准</t>
    <phoneticPr fontId="27" type="noConversion"/>
  </si>
  <si>
    <t>手册设计费用，以实际结算为准</t>
    <phoneticPr fontId="27" type="noConversion"/>
  </si>
  <si>
    <t>8</t>
    <phoneticPr fontId="2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</si>
</sst>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2" fillId="0" borderId="0"/>
    <xf numFmtId="0" fontId="26" fillId="0" borderId="0" applyProtection="0"/>
    <xf numFmtId="0" fontId="33" fillId="0" borderId="0" applyProtection="0"/>
    <xf numFmtId="0" fontId="4" fillId="0" borderId="0">
      <alignment vertical="center"/>
    </xf>
    <xf numFmtId="0" fontId="15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4" fillId="0" borderId="0"/>
    <xf numFmtId="0" fontId="15" fillId="0" borderId="0"/>
    <xf numFmtId="0" fontId="29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0" fontId="19" fillId="0" borderId="5" xfId="2" applyFont="1" applyFill="1" applyBorder="1" applyAlignment="1">
      <alignment horizontal="left" vertical="center" wrapText="1"/>
    </xf>
    <xf numFmtId="179" fontId="10" fillId="5" borderId="4" xfId="2" applyNumberFormat="1" applyFont="1" applyFill="1" applyBorder="1" applyAlignment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3" xfId="2" applyFont="1" applyFill="1" applyBorder="1" applyAlignment="1">
      <alignment horizontal="center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NumberFormat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left" vertical="center" wrapText="1"/>
    </xf>
    <xf numFmtId="178" fontId="18" fillId="0" borderId="20" xfId="2" applyNumberFormat="1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left" vertical="center" wrapText="1"/>
    </xf>
    <xf numFmtId="179" fontId="18" fillId="0" borderId="20" xfId="2" applyNumberFormat="1" applyFont="1" applyFill="1" applyBorder="1" applyAlignment="1">
      <alignment horizontal="right" vertical="center" wrapText="1"/>
    </xf>
    <xf numFmtId="0" fontId="19" fillId="0" borderId="21" xfId="2" applyFont="1" applyFill="1" applyBorder="1" applyAlignment="1">
      <alignment vertical="center" wrapText="1"/>
    </xf>
    <xf numFmtId="0" fontId="18" fillId="0" borderId="20" xfId="2" applyFont="1" applyFill="1" applyBorder="1" applyAlignment="1">
      <alignment horizontal="center" vertical="center" wrapText="1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Font="1" applyFill="1" applyBorder="1" applyAlignment="1">
      <alignment horizontal="left" vertical="center" wrapText="1"/>
    </xf>
    <xf numFmtId="0" fontId="19" fillId="0" borderId="21" xfId="2" applyNumberFormat="1" applyFont="1" applyFill="1" applyBorder="1" applyAlignment="1">
      <alignment horizontal="left" vertical="center" wrapText="1"/>
    </xf>
    <xf numFmtId="177" fontId="16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</cellXfs>
  <cellStyles count="5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10" xfId="46"/>
    <cellStyle name="常规 2 2" xfId="11"/>
    <cellStyle name="常规 2 2 2" xfId="17"/>
    <cellStyle name="常规 2 2 3" xfId="45"/>
    <cellStyle name="常规 2 2 4" xfId="52"/>
    <cellStyle name="常规 2 2 5" xfId="48"/>
    <cellStyle name="常规 2 2 6" xfId="47"/>
    <cellStyle name="常规 2 2 7" xfId="49"/>
    <cellStyle name="常规 2 3" xfId="18"/>
    <cellStyle name="常规 2 4" xfId="20"/>
    <cellStyle name="常规 2 5" xfId="31"/>
    <cellStyle name="常规 2 6" xfId="43"/>
    <cellStyle name="常规 2 7" xfId="51"/>
    <cellStyle name="常规 2 8" xfId="44"/>
    <cellStyle name="常规 2 9" xfId="50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topLeftCell="A24" zoomScale="80" zoomScaleNormal="80" workbookViewId="0">
      <selection activeCell="F13" sqref="F13"/>
    </sheetView>
  </sheetViews>
  <sheetFormatPr defaultColWidth="9" defaultRowHeight="13.8"/>
  <cols>
    <col min="1" max="1" width="18" style="1" customWidth="1"/>
    <col min="2" max="2" width="27.21875" style="1" customWidth="1"/>
    <col min="3" max="3" width="16" style="20" customWidth="1"/>
    <col min="4" max="4" width="11.21875" style="1" customWidth="1"/>
    <col min="5" max="5" width="11.109375" style="1" customWidth="1"/>
    <col min="6" max="6" width="15.88671875" style="21" customWidth="1"/>
    <col min="7" max="7" width="69.77734375" style="1" customWidth="1"/>
    <col min="8" max="16384" width="9" style="1"/>
  </cols>
  <sheetData>
    <row r="1" spans="1:7" ht="20.100000000000001" customHeight="1">
      <c r="A1" s="112" t="s">
        <v>42</v>
      </c>
      <c r="B1" s="113"/>
      <c r="C1" s="113"/>
      <c r="D1" s="113"/>
      <c r="E1" s="113"/>
      <c r="F1" s="113"/>
      <c r="G1" s="11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0" t="s">
        <v>48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65"/>
      <c r="E4" s="46"/>
      <c r="F4" s="45"/>
      <c r="G4" s="47"/>
    </row>
    <row r="5" spans="1:7" ht="20.100000000000001" customHeight="1">
      <c r="A5" s="30"/>
      <c r="B5" s="115" t="s">
        <v>19</v>
      </c>
      <c r="C5" s="115"/>
      <c r="D5" s="115"/>
      <c r="E5" s="115"/>
      <c r="F5" s="115"/>
      <c r="G5" s="48"/>
    </row>
    <row r="6" spans="1:7" ht="20.100000000000001" customHeight="1">
      <c r="A6" s="30"/>
      <c r="B6" s="115" t="s">
        <v>20</v>
      </c>
      <c r="C6" s="116"/>
      <c r="D6" s="116"/>
      <c r="E6" s="116"/>
      <c r="F6" s="116"/>
      <c r="G6" s="117"/>
    </row>
    <row r="7" spans="1:7" ht="20.100000000000001" customHeight="1">
      <c r="A7" s="30"/>
      <c r="B7" s="67" t="s">
        <v>50</v>
      </c>
      <c r="C7" s="45"/>
      <c r="D7" s="49"/>
      <c r="E7" s="49"/>
      <c r="F7" s="50"/>
      <c r="G7" s="48"/>
    </row>
    <row r="8" spans="1:7" ht="32.1" customHeight="1">
      <c r="A8" s="31"/>
      <c r="B8" s="118" t="s">
        <v>5</v>
      </c>
      <c r="C8" s="118"/>
      <c r="D8" s="118" t="s">
        <v>6</v>
      </c>
      <c r="E8" s="118"/>
      <c r="F8" s="37" t="s">
        <v>7</v>
      </c>
      <c r="G8" s="38" t="s">
        <v>8</v>
      </c>
    </row>
    <row r="9" spans="1:7" ht="32.1" customHeight="1">
      <c r="A9" s="32" t="s">
        <v>0</v>
      </c>
      <c r="B9" s="99" t="s">
        <v>22</v>
      </c>
      <c r="C9" s="100"/>
      <c r="D9" s="101">
        <f>F20</f>
        <v>12500</v>
      </c>
      <c r="E9" s="102"/>
      <c r="F9" s="39"/>
      <c r="G9" s="40"/>
    </row>
    <row r="10" spans="1:7" ht="32.1" customHeight="1">
      <c r="A10" s="32" t="s">
        <v>1</v>
      </c>
      <c r="B10" s="99" t="s">
        <v>31</v>
      </c>
      <c r="C10" s="100"/>
      <c r="D10" s="101">
        <f>F28</f>
        <v>79992</v>
      </c>
      <c r="E10" s="102"/>
      <c r="F10" s="39"/>
      <c r="G10" s="40"/>
    </row>
    <row r="11" spans="1:7" ht="32.1" customHeight="1">
      <c r="A11" s="32" t="s">
        <v>3</v>
      </c>
      <c r="B11" s="99" t="s">
        <v>28</v>
      </c>
      <c r="C11" s="100"/>
      <c r="D11" s="101">
        <f>F32</f>
        <v>18250</v>
      </c>
      <c r="E11" s="102"/>
      <c r="F11" s="39"/>
      <c r="G11" s="40"/>
    </row>
    <row r="12" spans="1:7" ht="32.1" customHeight="1">
      <c r="A12" s="32" t="s">
        <v>4</v>
      </c>
      <c r="B12" s="99" t="s">
        <v>27</v>
      </c>
      <c r="C12" s="100"/>
      <c r="D12" s="101">
        <f>F37</f>
        <v>14000</v>
      </c>
      <c r="E12" s="102"/>
      <c r="F12" s="39"/>
      <c r="G12" s="40"/>
    </row>
    <row r="13" spans="1:7" ht="32.1" customHeight="1">
      <c r="A13" s="32" t="s">
        <v>34</v>
      </c>
      <c r="B13" s="54" t="s">
        <v>40</v>
      </c>
      <c r="C13" s="62"/>
      <c r="D13" s="63"/>
      <c r="E13" s="64">
        <f>F42</f>
        <v>120000</v>
      </c>
      <c r="F13" s="39"/>
      <c r="G13" s="40"/>
    </row>
    <row r="14" spans="1:7" ht="32.1" customHeight="1">
      <c r="A14" s="32" t="s">
        <v>39</v>
      </c>
      <c r="B14" s="54" t="s">
        <v>41</v>
      </c>
      <c r="C14" s="62"/>
      <c r="D14" s="63"/>
      <c r="E14" s="64">
        <f>F46</f>
        <v>22400</v>
      </c>
      <c r="F14" s="39"/>
      <c r="G14" s="40"/>
    </row>
    <row r="15" spans="1:7" ht="32.1" customHeight="1">
      <c r="A15" s="32" t="s">
        <v>44</v>
      </c>
      <c r="B15" s="54" t="s">
        <v>43</v>
      </c>
      <c r="C15" s="62"/>
      <c r="D15" s="63"/>
      <c r="E15" s="61">
        <f>-F32*0.06</f>
        <v>-1095</v>
      </c>
      <c r="F15" s="39"/>
      <c r="G15" s="40"/>
    </row>
    <row r="16" spans="1:7" ht="32.1" customHeight="1">
      <c r="A16" s="32" t="s">
        <v>45</v>
      </c>
      <c r="B16" s="103" t="s">
        <v>17</v>
      </c>
      <c r="C16" s="104"/>
      <c r="D16" s="105">
        <f>F49</f>
        <v>16028.519999999999</v>
      </c>
      <c r="E16" s="106"/>
      <c r="F16" s="39"/>
      <c r="G16" s="40" t="s">
        <v>9</v>
      </c>
    </row>
    <row r="17" spans="1:7" ht="32.1" customHeight="1">
      <c r="A17" s="107" t="s">
        <v>10</v>
      </c>
      <c r="B17" s="108"/>
      <c r="C17" s="109"/>
      <c r="D17" s="110">
        <f>SUM(D9:E16)</f>
        <v>282075.52000000002</v>
      </c>
      <c r="E17" s="111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1" t="s">
        <v>37</v>
      </c>
      <c r="C20" s="52">
        <v>2500</v>
      </c>
      <c r="D20" s="53">
        <v>1</v>
      </c>
      <c r="E20" s="53">
        <v>5</v>
      </c>
      <c r="F20" s="25">
        <f>C20*D20*E20</f>
        <v>12500</v>
      </c>
      <c r="G20" s="69" t="s">
        <v>51</v>
      </c>
    </row>
    <row r="21" spans="1:7" s="17" customFormat="1" ht="32.1" customHeight="1">
      <c r="A21" s="22">
        <v>2</v>
      </c>
      <c r="B21" s="59" t="s">
        <v>46</v>
      </c>
      <c r="C21" s="52">
        <v>0</v>
      </c>
      <c r="D21" s="53">
        <v>1</v>
      </c>
      <c r="E21" s="53">
        <v>0</v>
      </c>
      <c r="F21" s="25">
        <f>C21*D21*E21</f>
        <v>0</v>
      </c>
      <c r="G21" s="60" t="s">
        <v>47</v>
      </c>
    </row>
    <row r="22" spans="1:7" ht="32.1" customHeight="1">
      <c r="A22" s="93" t="s">
        <v>25</v>
      </c>
      <c r="B22" s="86"/>
      <c r="C22" s="86"/>
      <c r="D22" s="86"/>
      <c r="E22" s="86"/>
      <c r="F22" s="18">
        <f>SUM(F20:F21)</f>
        <v>12500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74" t="s">
        <v>60</v>
      </c>
      <c r="C25" s="72">
        <v>792</v>
      </c>
      <c r="D25" s="73">
        <v>22</v>
      </c>
      <c r="E25" s="73">
        <v>1</v>
      </c>
      <c r="F25" s="71">
        <f>C25*D25*E25</f>
        <v>17424</v>
      </c>
      <c r="G25" s="79" t="s">
        <v>62</v>
      </c>
    </row>
    <row r="26" spans="1:7" s="17" customFormat="1" ht="32.1" customHeight="1">
      <c r="A26" s="66">
        <v>2</v>
      </c>
      <c r="B26" s="74" t="s">
        <v>59</v>
      </c>
      <c r="C26" s="72">
        <v>792</v>
      </c>
      <c r="D26" s="73">
        <v>23</v>
      </c>
      <c r="E26" s="73">
        <v>1</v>
      </c>
      <c r="F26" s="81">
        <f t="shared" ref="F26" si="0">C26*D26*E26</f>
        <v>18216</v>
      </c>
      <c r="G26" s="79" t="s">
        <v>63</v>
      </c>
    </row>
    <row r="27" spans="1:7" s="17" customFormat="1" ht="32.1" customHeight="1">
      <c r="A27" s="66">
        <v>3</v>
      </c>
      <c r="B27" s="74" t="s">
        <v>61</v>
      </c>
      <c r="C27" s="72">
        <v>1386</v>
      </c>
      <c r="D27" s="73">
        <v>32</v>
      </c>
      <c r="E27" s="73">
        <v>1</v>
      </c>
      <c r="F27" s="81">
        <f>C27*D27*E27</f>
        <v>44352</v>
      </c>
      <c r="G27" s="79" t="s">
        <v>63</v>
      </c>
    </row>
    <row r="28" spans="1:7" ht="32.1" customHeight="1">
      <c r="A28" s="93" t="s">
        <v>33</v>
      </c>
      <c r="B28" s="86"/>
      <c r="C28" s="86"/>
      <c r="D28" s="86"/>
      <c r="E28" s="86"/>
      <c r="F28" s="18">
        <f>SUM(F25:F27)</f>
        <v>79992</v>
      </c>
      <c r="G28" s="43"/>
    </row>
    <row r="29" spans="1:7" ht="20.100000000000001" customHeight="1">
      <c r="A29" s="10"/>
      <c r="B29" s="11"/>
      <c r="C29" s="12"/>
      <c r="D29" s="11"/>
      <c r="E29" s="13"/>
      <c r="F29" s="14"/>
      <c r="G29" s="15"/>
    </row>
    <row r="30" spans="1:7" ht="32.1" customHeight="1">
      <c r="A30" s="7" t="s">
        <v>23</v>
      </c>
      <c r="B30" s="29" t="s">
        <v>5</v>
      </c>
      <c r="C30" s="8" t="s">
        <v>11</v>
      </c>
      <c r="D30" s="29" t="s">
        <v>12</v>
      </c>
      <c r="E30" s="29" t="s">
        <v>13</v>
      </c>
      <c r="F30" s="8" t="s">
        <v>14</v>
      </c>
      <c r="G30" s="9" t="s">
        <v>30</v>
      </c>
    </row>
    <row r="31" spans="1:7" ht="63.9" customHeight="1">
      <c r="A31" s="22">
        <v>1</v>
      </c>
      <c r="B31" s="77" t="s">
        <v>53</v>
      </c>
      <c r="C31" s="75">
        <v>730</v>
      </c>
      <c r="D31" s="76">
        <v>5</v>
      </c>
      <c r="E31" s="76">
        <v>5</v>
      </c>
      <c r="F31" s="78">
        <v>18250</v>
      </c>
      <c r="G31" s="79" t="s">
        <v>52</v>
      </c>
    </row>
    <row r="32" spans="1:7" ht="32.1" customHeight="1">
      <c r="A32" s="93" t="s">
        <v>26</v>
      </c>
      <c r="B32" s="86"/>
      <c r="C32" s="86"/>
      <c r="D32" s="86"/>
      <c r="E32" s="86"/>
      <c r="F32" s="58">
        <f>F31</f>
        <v>18250</v>
      </c>
      <c r="G32" s="43"/>
    </row>
    <row r="33" spans="1:7" ht="20.100000000000001" customHeight="1">
      <c r="A33" s="94"/>
      <c r="B33" s="95"/>
      <c r="C33" s="95"/>
      <c r="D33" s="88"/>
      <c r="E33" s="88"/>
      <c r="F33" s="88"/>
      <c r="G33" s="89"/>
    </row>
    <row r="34" spans="1:7" ht="32.1" customHeight="1">
      <c r="A34" s="7" t="s">
        <v>24</v>
      </c>
      <c r="B34" s="29" t="s">
        <v>5</v>
      </c>
      <c r="C34" s="8" t="s">
        <v>11</v>
      </c>
      <c r="D34" s="29" t="s">
        <v>12</v>
      </c>
      <c r="E34" s="29" t="s">
        <v>13</v>
      </c>
      <c r="F34" s="8" t="s">
        <v>14</v>
      </c>
      <c r="G34" s="9" t="s">
        <v>8</v>
      </c>
    </row>
    <row r="35" spans="1:7" s="17" customFormat="1" ht="32.1" customHeight="1">
      <c r="A35" s="22">
        <v>1</v>
      </c>
      <c r="B35" s="83" t="s">
        <v>55</v>
      </c>
      <c r="C35" s="82">
        <v>200</v>
      </c>
      <c r="D35" s="80">
        <v>1</v>
      </c>
      <c r="E35" s="80">
        <v>20</v>
      </c>
      <c r="F35" s="81">
        <v>4000</v>
      </c>
      <c r="G35" s="84" t="s">
        <v>56</v>
      </c>
    </row>
    <row r="36" spans="1:7" s="17" customFormat="1" ht="32.1" customHeight="1">
      <c r="A36" s="22">
        <v>2</v>
      </c>
      <c r="B36" s="83" t="s">
        <v>54</v>
      </c>
      <c r="C36" s="82">
        <v>500</v>
      </c>
      <c r="D36" s="80">
        <v>1</v>
      </c>
      <c r="E36" s="80">
        <v>20</v>
      </c>
      <c r="F36" s="81">
        <v>10000</v>
      </c>
      <c r="G36" s="84" t="s">
        <v>57</v>
      </c>
    </row>
    <row r="37" spans="1:7" ht="32.1" customHeight="1">
      <c r="A37" s="96" t="s">
        <v>29</v>
      </c>
      <c r="B37" s="97"/>
      <c r="C37" s="97"/>
      <c r="D37" s="97"/>
      <c r="E37" s="98"/>
      <c r="F37" s="18">
        <f>SUM(F35:F36)</f>
        <v>14000</v>
      </c>
      <c r="G37" s="43"/>
    </row>
    <row r="38" spans="1:7" ht="20.100000000000001" customHeight="1">
      <c r="A38" s="87"/>
      <c r="B38" s="88"/>
      <c r="C38" s="88"/>
      <c r="D38" s="88"/>
      <c r="E38" s="88"/>
      <c r="F38" s="88"/>
      <c r="G38" s="89"/>
    </row>
    <row r="39" spans="1:7" ht="32.1" customHeight="1">
      <c r="A39" s="55" t="s">
        <v>38</v>
      </c>
      <c r="B39" s="29" t="s">
        <v>35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ht="32.1" customHeight="1">
      <c r="A40" s="22">
        <v>1</v>
      </c>
      <c r="B40" s="56" t="s">
        <v>64</v>
      </c>
      <c r="C40" s="16">
        <v>20000</v>
      </c>
      <c r="D40" s="19">
        <v>1</v>
      </c>
      <c r="E40" s="68" t="s">
        <v>58</v>
      </c>
      <c r="F40" s="25">
        <f>C40*D40*E40</f>
        <v>20000</v>
      </c>
      <c r="G40" s="57" t="s">
        <v>66</v>
      </c>
    </row>
    <row r="41" spans="1:7" ht="32.1" customHeight="1">
      <c r="A41" s="22">
        <v>2</v>
      </c>
      <c r="B41" s="56" t="s">
        <v>65</v>
      </c>
      <c r="C41" s="22">
        <v>100000</v>
      </c>
      <c r="D41" s="22">
        <v>1</v>
      </c>
      <c r="E41" s="22">
        <v>1</v>
      </c>
      <c r="F41" s="25">
        <f>C41*D41*E41</f>
        <v>100000</v>
      </c>
      <c r="G41" s="57" t="s">
        <v>67</v>
      </c>
    </row>
    <row r="42" spans="1:7" ht="32.1" customHeight="1">
      <c r="A42" s="85" t="s">
        <v>38</v>
      </c>
      <c r="B42" s="86"/>
      <c r="C42" s="86"/>
      <c r="D42" s="86"/>
      <c r="E42" s="86"/>
      <c r="F42" s="18">
        <f>SUM(F40:F41)</f>
        <v>120000</v>
      </c>
      <c r="G42" s="43"/>
    </row>
    <row r="43" spans="1:7" ht="20.100000000000001" customHeight="1">
      <c r="A43" s="87"/>
      <c r="B43" s="88"/>
      <c r="C43" s="88"/>
      <c r="D43" s="88"/>
      <c r="E43" s="88"/>
      <c r="F43" s="88"/>
      <c r="G43" s="89"/>
    </row>
    <row r="44" spans="1:7" ht="32.1" customHeight="1">
      <c r="A44" s="55" t="s">
        <v>36</v>
      </c>
      <c r="B44" s="29" t="s">
        <v>35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56" t="s">
        <v>36</v>
      </c>
      <c r="C45" s="16">
        <v>400</v>
      </c>
      <c r="D45" s="19">
        <v>7</v>
      </c>
      <c r="E45" s="68" t="s">
        <v>68</v>
      </c>
      <c r="F45" s="25">
        <f>C45*D45*E45</f>
        <v>22400</v>
      </c>
      <c r="G45" s="26"/>
    </row>
    <row r="46" spans="1:7" ht="32.1" customHeight="1">
      <c r="A46" s="85" t="s">
        <v>36</v>
      </c>
      <c r="B46" s="86"/>
      <c r="C46" s="86"/>
      <c r="D46" s="86"/>
      <c r="E46" s="86"/>
      <c r="F46" s="18">
        <f>SUM(F45:F45)</f>
        <v>22400</v>
      </c>
      <c r="G46" s="43"/>
    </row>
    <row r="47" spans="1:7" ht="20.100000000000001" customHeight="1">
      <c r="A47" s="87"/>
      <c r="B47" s="88"/>
      <c r="C47" s="88"/>
      <c r="D47" s="88"/>
      <c r="E47" s="88"/>
      <c r="F47" s="88"/>
      <c r="G47" s="89"/>
    </row>
    <row r="48" spans="1:7" ht="32.1" customHeight="1">
      <c r="A48" s="7" t="s">
        <v>2</v>
      </c>
      <c r="B48" s="29" t="s">
        <v>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23" t="s">
        <v>16</v>
      </c>
      <c r="C49" s="16">
        <f>F22+F28+F32+F37+F42+F46</f>
        <v>267142</v>
      </c>
      <c r="D49" s="19">
        <v>1</v>
      </c>
      <c r="E49" s="24">
        <v>0.06</v>
      </c>
      <c r="F49" s="25">
        <f>C49*D49*E49</f>
        <v>16028.519999999999</v>
      </c>
      <c r="G49" s="26" t="s">
        <v>15</v>
      </c>
    </row>
    <row r="50" spans="1:7" ht="32.1" customHeight="1" thickBot="1">
      <c r="A50" s="90" t="s">
        <v>18</v>
      </c>
      <c r="B50" s="91"/>
      <c r="C50" s="91"/>
      <c r="D50" s="91"/>
      <c r="E50" s="92"/>
      <c r="F50" s="27">
        <f>SUM(F48:F49)</f>
        <v>16028.519999999999</v>
      </c>
      <c r="G50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8:E28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2:E22"/>
    <mergeCell ref="A46:E46"/>
    <mergeCell ref="A47:G47"/>
    <mergeCell ref="A50:E50"/>
    <mergeCell ref="A32:E32"/>
    <mergeCell ref="A33:G33"/>
    <mergeCell ref="A37:E37"/>
    <mergeCell ref="A38:G38"/>
    <mergeCell ref="A42:E42"/>
    <mergeCell ref="A43:G4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预算单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2018-08-28T07:12:22Z</cp:lastPrinted>
  <dcterms:created xsi:type="dcterms:W3CDTF">2016-07-20T09:34:52Z</dcterms:created>
  <dcterms:modified xsi:type="dcterms:W3CDTF">2018-11-01T02:25:30Z</dcterms:modified>
</cp:coreProperties>
</file>