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637" windowHeight="8310"/>
  </bookViews>
  <sheets>
    <sheet name="员工差旅明细" sheetId="2" r:id="rId1"/>
    <sheet name="员工报销明细" sheetId="3" r:id="rId2"/>
  </sheets>
  <definedNames>
    <definedName name="_xlnm.Print_Area" localSheetId="0">员工差旅明细!$A$1:$K$37</definedName>
  </definedNames>
  <calcPr calcId="144525" concurrentCalc="0"/>
</workbook>
</file>

<file path=xl/sharedStrings.xml><?xml version="1.0" encoding="utf-8"?>
<sst xmlns="http://schemas.openxmlformats.org/spreadsheetml/2006/main" count="124" uniqueCount="100">
  <si>
    <t>【员工差旅报销单】</t>
  </si>
  <si>
    <t>姓名:</t>
  </si>
  <si>
    <t>姚艺婷</t>
  </si>
  <si>
    <t>职位:</t>
  </si>
  <si>
    <t>助理</t>
  </si>
  <si>
    <t>发生地:</t>
  </si>
  <si>
    <t>上海</t>
  </si>
  <si>
    <t>部门:</t>
  </si>
  <si>
    <t>上海事业部</t>
  </si>
  <si>
    <t>发生日期:</t>
  </si>
  <si>
    <t>2020.12.21-12.22</t>
  </si>
  <si>
    <t>报销日期:</t>
  </si>
  <si>
    <t>2020.12.23</t>
  </si>
  <si>
    <t>团号:</t>
  </si>
  <si>
    <t>HMOA-210112-PSA617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</si>
  <si>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</si>
  <si>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</si>
  <si>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</si>
  <si>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</si>
  <si>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</si>
  <si>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</si>
  <si>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</si>
  <si>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交通费</t>
  </si>
  <si>
    <t>市内交通（打车）</t>
  </si>
  <si>
    <t>家-通用</t>
  </si>
  <si>
    <t>通用-漕河泾</t>
  </si>
  <si>
    <t>漕河泾-4S店</t>
  </si>
  <si>
    <t>家-酒店</t>
  </si>
  <si>
    <t>餐费</t>
  </si>
  <si>
    <t>12.21 餐</t>
  </si>
  <si>
    <t>其他</t>
  </si>
  <si>
    <t>上会费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</si>
  <si>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</si>
  <si>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</si>
  <si>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</si>
  <si>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</si>
  <si>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</si>
  <si>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</si>
  <si>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</si>
  <si>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</si>
  <si>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</si>
  <si>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</si>
  <si>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</si>
  <si>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</si>
  <si>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【借款报销单】</t>
  </si>
  <si>
    <r>
      <t>团号：</t>
    </r>
    <r>
      <rPr>
        <sz val="11"/>
        <color theme="1"/>
        <rFont val="DengXian"/>
        <charset val="134"/>
        <scheme val="minor"/>
      </rPr>
      <t>HMOA-210112-PSA617</t>
    </r>
  </si>
  <si>
    <t>会议日期：2020.12.23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</si>
  <si>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</si>
  <si>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</si>
  <si>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</si>
  <si>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</si>
  <si>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</si>
  <si>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</si>
  <si>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</si>
  <si>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</si>
  <si>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</si>
  <si>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</si>
  <si>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</si>
  <si>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</si>
  <si>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</si>
  <si>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</si>
  <si>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</si>
  <si>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</si>
  <si>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</si>
  <si>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</si>
  <si>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</si>
  <si>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</si>
  <si>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</si>
  <si>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活动用餐</t>
  </si>
  <si>
    <t>需提供刷卡联、菜单（小票）</t>
  </si>
  <si>
    <t>蛋糕采买</t>
  </si>
  <si>
    <t>活动餐费合计</t>
  </si>
  <si>
    <t>现地采买费用</t>
  </si>
  <si>
    <t>围巾采买</t>
  </si>
  <si>
    <t>尽量提供可用的原始发票，发票项目不可用的，且开票需要加收税点的可以不提供原始发票。网上交易均需提供交易截图。</t>
  </si>
  <si>
    <t>双面胶采买</t>
  </si>
  <si>
    <t>厨师服</t>
  </si>
  <si>
    <t>现地采买费用合计</t>
  </si>
  <si>
    <t>第三方人员费用</t>
  </si>
  <si>
    <t xml:space="preserve">司机,导游不得直接付款,要使用地接间接付款
身份证复印件,收条,签字即可,每人超过800元/人,需要补票或交个人所得税。
</t>
  </si>
  <si>
    <t>第三方人员费用合计</t>
  </si>
  <si>
    <t>制作费</t>
  </si>
  <si>
    <t>席位卡制作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</si>
  <si>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</si>
  <si>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</si>
  <si>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</si>
  <si>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</si>
  <si>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</si>
  <si>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</si>
  <si>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</si>
  <si>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快递</t>
  </si>
  <si>
    <t>顺丰快递</t>
  </si>
  <si>
    <t>快递费用合计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</si>
  <si>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</si>
  <si>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</si>
  <si>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</si>
  <si>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</si>
  <si>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</si>
  <si>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</si>
  <si>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合规：</t>
  </si>
</sst>
</file>

<file path=xl/styles.xml><?xml version="1.0" encoding="utf-8"?>
<styleSheet xmlns="http://schemas.openxmlformats.org/spreadsheetml/2006/main">
  <numFmts count="8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,##0.00_ "/>
    <numFmt numFmtId="177" formatCode="0.00_ "/>
    <numFmt numFmtId="178" formatCode="0.00_);[Red]\(0.00\)"/>
    <numFmt numFmtId="179" formatCode="#,##0.00;[Red]#,##0.00"/>
  </numFmts>
  <fonts count="30">
    <font>
      <sz val="11"/>
      <color theme="1"/>
      <name val="DengXian"/>
      <charset val="134"/>
      <scheme val="minor"/>
    </font>
    <font>
      <b/>
      <sz val="11"/>
      <color theme="1"/>
      <name val="DengXian"/>
      <charset val="134"/>
      <scheme val="minor"/>
    </font>
    <font>
      <b/>
      <sz val="14"/>
      <color theme="1"/>
      <name val="DengXian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DengXian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1"/>
      <color theme="1"/>
      <name val="DengXian"/>
      <charset val="0"/>
      <scheme val="minor"/>
    </font>
    <font>
      <sz val="11"/>
      <color rgb="FF006100"/>
      <name val="DengXian"/>
      <charset val="0"/>
      <scheme val="minor"/>
    </font>
    <font>
      <sz val="11"/>
      <color theme="0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i/>
      <sz val="11"/>
      <color rgb="FF7F7F7F"/>
      <name val="DengXian"/>
      <charset val="0"/>
      <scheme val="minor"/>
    </font>
    <font>
      <u/>
      <sz val="11"/>
      <color rgb="FF800080"/>
      <name val="DengXian"/>
      <charset val="0"/>
      <scheme val="minor"/>
    </font>
    <font>
      <sz val="11"/>
      <color rgb="FF9C0006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b/>
      <sz val="11"/>
      <color theme="3"/>
      <name val="DengXian"/>
      <charset val="134"/>
      <scheme val="minor"/>
    </font>
    <font>
      <sz val="11"/>
      <color indexed="8"/>
      <name val="宋体"/>
      <charset val="134"/>
    </font>
    <font>
      <sz val="11"/>
      <color rgb="FFFF0000"/>
      <name val="DengXian"/>
      <charset val="0"/>
      <scheme val="minor"/>
    </font>
    <font>
      <sz val="11"/>
      <color rgb="FF3F3F76"/>
      <name val="DengXian"/>
      <charset val="0"/>
      <scheme val="minor"/>
    </font>
    <font>
      <b/>
      <sz val="11"/>
      <color theme="1"/>
      <name val="DengXian"/>
      <charset val="0"/>
      <scheme val="minor"/>
    </font>
    <font>
      <b/>
      <sz val="18"/>
      <color theme="3"/>
      <name val="DengXian"/>
      <charset val="134"/>
      <scheme val="minor"/>
    </font>
    <font>
      <u/>
      <sz val="11"/>
      <color rgb="FF0000FF"/>
      <name val="DengXian"/>
      <charset val="0"/>
      <scheme val="minor"/>
    </font>
    <font>
      <sz val="11"/>
      <color rgb="FFFA7D00"/>
      <name val="DengXian"/>
      <charset val="0"/>
      <scheme val="minor"/>
    </font>
    <font>
      <b/>
      <sz val="13"/>
      <color theme="3"/>
      <name val="DengXian"/>
      <charset val="134"/>
      <scheme val="minor"/>
    </font>
    <font>
      <b/>
      <sz val="11"/>
      <color rgb="FFFA7D00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sz val="11"/>
      <color rgb="FF9C6500"/>
      <name val="DengXian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1" fillId="26" borderId="1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4" borderId="17" applyNumberFormat="0" applyFont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8" fillId="0" borderId="23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8" fillId="35" borderId="22" applyNumberFormat="0" applyAlignment="0" applyProtection="0">
      <alignment vertical="center"/>
    </xf>
    <xf numFmtId="0" fontId="27" fillId="35" borderId="19" applyNumberFormat="0" applyAlignment="0" applyProtection="0">
      <alignment vertical="center"/>
    </xf>
    <xf numFmtId="0" fontId="17" fillId="22" borderId="18" applyNumberFormat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5" fillId="0" borderId="21" applyNumberFormat="0" applyFill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39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19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40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40" fontId="1" fillId="7" borderId="2" xfId="0" applyNumberFormat="1" applyFont="1" applyFill="1" applyBorder="1" applyAlignment="1">
      <alignment horizontal="right" vertical="center"/>
    </xf>
    <xf numFmtId="40" fontId="1" fillId="7" borderId="2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40" fontId="0" fillId="0" borderId="5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40" fontId="0" fillId="0" borderId="5" xfId="0" applyNumberFormat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6" fontId="5" fillId="6" borderId="6" xfId="0" applyNumberFormat="1" applyFont="1" applyFill="1" applyBorder="1" applyAlignment="1">
      <alignment horizontal="center" vertical="center"/>
    </xf>
    <xf numFmtId="176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40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Fill="1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0" fillId="0" borderId="2" xfId="0" applyBorder="1">
      <alignment vertical="center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0" fillId="0" borderId="2" xfId="0" applyFont="1" applyFill="1" applyBorder="1">
      <alignment vertical="center"/>
    </xf>
    <xf numFmtId="0" fontId="0" fillId="0" borderId="2" xfId="0" applyFont="1" applyBorder="1">
      <alignment vertical="center"/>
    </xf>
    <xf numFmtId="0" fontId="6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0" fontId="0" fillId="0" borderId="0" xfId="50">
      <alignment vertical="center"/>
    </xf>
    <xf numFmtId="0" fontId="7" fillId="0" borderId="0" xfId="50" applyFont="1">
      <alignment vertical="center"/>
    </xf>
    <xf numFmtId="0" fontId="8" fillId="0" borderId="8" xfId="50" applyFont="1" applyBorder="1">
      <alignment vertical="center"/>
    </xf>
    <xf numFmtId="0" fontId="8" fillId="0" borderId="9" xfId="50" applyFont="1" applyBorder="1">
      <alignment vertical="center"/>
    </xf>
    <xf numFmtId="0" fontId="8" fillId="0" borderId="9" xfId="50" applyFont="1" applyBorder="1" applyAlignment="1">
      <alignment horizontal="right" vertical="center"/>
    </xf>
    <xf numFmtId="0" fontId="8" fillId="9" borderId="9" xfId="50" applyFont="1" applyFill="1" applyBorder="1" applyAlignment="1">
      <alignment horizontal="center" vertical="center"/>
    </xf>
    <xf numFmtId="0" fontId="8" fillId="0" borderId="10" xfId="50" applyFont="1" applyBorder="1">
      <alignment vertical="center"/>
    </xf>
    <xf numFmtId="0" fontId="8" fillId="0" borderId="0" xfId="50" applyFont="1" applyBorder="1">
      <alignment vertical="center"/>
    </xf>
    <xf numFmtId="0" fontId="8" fillId="0" borderId="0" xfId="50" applyFont="1" applyBorder="1" applyAlignment="1">
      <alignment horizontal="right" vertical="center"/>
    </xf>
    <xf numFmtId="0" fontId="8" fillId="9" borderId="0" xfId="50" applyFont="1" applyFill="1" applyBorder="1" applyAlignment="1">
      <alignment horizontal="center" vertical="center"/>
    </xf>
    <xf numFmtId="0" fontId="8" fillId="0" borderId="11" xfId="50" applyFont="1" applyBorder="1">
      <alignment vertical="center"/>
    </xf>
    <xf numFmtId="0" fontId="8" fillId="0" borderId="1" xfId="50" applyFont="1" applyBorder="1">
      <alignment vertical="center"/>
    </xf>
    <xf numFmtId="0" fontId="8" fillId="0" borderId="1" xfId="50" applyFont="1" applyBorder="1" applyAlignment="1">
      <alignment horizontal="right" vertical="center"/>
    </xf>
    <xf numFmtId="0" fontId="8" fillId="9" borderId="1" xfId="50" applyFont="1" applyFill="1" applyBorder="1" applyAlignment="1">
      <alignment horizontal="center" vertical="center"/>
    </xf>
    <xf numFmtId="0" fontId="8" fillId="0" borderId="0" xfId="50" applyFont="1">
      <alignment vertical="center"/>
    </xf>
    <xf numFmtId="0" fontId="9" fillId="0" borderId="6" xfId="50" applyFont="1" applyFill="1" applyBorder="1" applyAlignment="1">
      <alignment horizontal="center" vertical="center"/>
    </xf>
    <xf numFmtId="0" fontId="9" fillId="0" borderId="12" xfId="50" applyFont="1" applyFill="1" applyBorder="1" applyAlignment="1">
      <alignment horizontal="center" vertical="center"/>
    </xf>
    <xf numFmtId="0" fontId="9" fillId="0" borderId="6" xfId="50" applyFont="1" applyBorder="1" applyAlignment="1">
      <alignment horizontal="center" vertical="center"/>
    </xf>
    <xf numFmtId="0" fontId="9" fillId="0" borderId="12" xfId="50" applyFont="1" applyBorder="1" applyAlignment="1">
      <alignment horizontal="center" vertical="center"/>
    </xf>
    <xf numFmtId="0" fontId="9" fillId="0" borderId="2" xfId="50" applyFont="1" applyBorder="1" applyAlignment="1">
      <alignment horizontal="center" vertical="center"/>
    </xf>
    <xf numFmtId="0" fontId="8" fillId="0" borderId="6" xfId="50" applyFont="1" applyFill="1" applyBorder="1" applyAlignment="1">
      <alignment horizontal="center" vertical="center"/>
    </xf>
    <xf numFmtId="0" fontId="8" fillId="0" borderId="12" xfId="50" applyFont="1" applyFill="1" applyBorder="1" applyAlignment="1">
      <alignment horizontal="center" vertical="center"/>
    </xf>
    <xf numFmtId="0" fontId="8" fillId="6" borderId="2" xfId="50" applyFont="1" applyFill="1" applyBorder="1" applyAlignment="1">
      <alignment horizontal="center" vertical="center"/>
    </xf>
    <xf numFmtId="178" fontId="8" fillId="6" borderId="2" xfId="50" applyNumberFormat="1" applyFont="1" applyFill="1" applyBorder="1" applyAlignment="1">
      <alignment horizontal="center" vertical="center"/>
    </xf>
    <xf numFmtId="0" fontId="8" fillId="6" borderId="5" xfId="50" applyFont="1" applyFill="1" applyBorder="1" applyAlignment="1">
      <alignment horizontal="center" vertical="center"/>
    </xf>
    <xf numFmtId="0" fontId="8" fillId="6" borderId="3" xfId="50" applyFont="1" applyFill="1" applyBorder="1" applyAlignment="1">
      <alignment horizontal="center" vertical="center"/>
    </xf>
    <xf numFmtId="0" fontId="9" fillId="0" borderId="7" xfId="50" applyFont="1" applyBorder="1" applyAlignment="1">
      <alignment horizontal="center" vertical="center"/>
    </xf>
    <xf numFmtId="179" fontId="9" fillId="0" borderId="2" xfId="50" applyNumberFormat="1" applyFont="1" applyBorder="1" applyAlignment="1">
      <alignment horizontal="center" vertical="center"/>
    </xf>
    <xf numFmtId="176" fontId="9" fillId="6" borderId="2" xfId="5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0" xfId="50" applyFont="1" applyFill="1" applyBorder="1" applyAlignment="1">
      <alignment horizontal="center" vertical="center"/>
    </xf>
    <xf numFmtId="0" fontId="8" fillId="0" borderId="2" xfId="0" applyFont="1" applyBorder="1">
      <alignment vertical="center"/>
    </xf>
    <xf numFmtId="0" fontId="4" fillId="0" borderId="0" xfId="50" applyFont="1" applyAlignment="1">
      <alignment horizontal="right" vertical="center"/>
    </xf>
    <xf numFmtId="0" fontId="8" fillId="9" borderId="13" xfId="50" applyFont="1" applyFill="1" applyBorder="1" applyAlignment="1">
      <alignment horizontal="center" vertical="center"/>
    </xf>
    <xf numFmtId="0" fontId="8" fillId="9" borderId="14" xfId="50" applyFont="1" applyFill="1" applyBorder="1" applyAlignment="1">
      <alignment horizontal="center" vertical="center"/>
    </xf>
    <xf numFmtId="0" fontId="8" fillId="0" borderId="0" xfId="50" applyFont="1" applyFill="1" applyBorder="1">
      <alignment vertical="center"/>
    </xf>
    <xf numFmtId="58" fontId="8" fillId="9" borderId="0" xfId="50" applyNumberFormat="1" applyFont="1" applyFill="1" applyBorder="1" applyAlignment="1">
      <alignment horizontal="center" vertical="center"/>
    </xf>
    <xf numFmtId="0" fontId="8" fillId="0" borderId="1" xfId="50" applyFont="1" applyFill="1" applyBorder="1">
      <alignment vertical="center"/>
    </xf>
    <xf numFmtId="0" fontId="8" fillId="9" borderId="1" xfId="50" applyFont="1" applyFill="1" applyBorder="1" applyAlignment="1">
      <alignment horizontal="center" vertical="center" wrapText="1"/>
    </xf>
    <xf numFmtId="0" fontId="8" fillId="9" borderId="15" xfId="50" applyFont="1" applyFill="1" applyBorder="1" applyAlignment="1">
      <alignment horizontal="center" vertical="center"/>
    </xf>
    <xf numFmtId="178" fontId="8" fillId="6" borderId="6" xfId="50" applyNumberFormat="1" applyFont="1" applyFill="1" applyBorder="1" applyAlignment="1">
      <alignment horizontal="center" vertical="center"/>
    </xf>
    <xf numFmtId="178" fontId="8" fillId="6" borderId="12" xfId="50" applyNumberFormat="1" applyFont="1" applyFill="1" applyBorder="1" applyAlignment="1">
      <alignment horizontal="center" vertical="center"/>
    </xf>
    <xf numFmtId="0" fontId="8" fillId="6" borderId="2" xfId="50" applyFont="1" applyFill="1" applyBorder="1" applyAlignment="1">
      <alignment vertical="center" wrapText="1"/>
    </xf>
    <xf numFmtId="0" fontId="8" fillId="6" borderId="2" xfId="50" applyFont="1" applyFill="1" applyBorder="1" applyAlignment="1">
      <alignment horizontal="left" vertical="center" wrapText="1"/>
    </xf>
    <xf numFmtId="179" fontId="9" fillId="0" borderId="6" xfId="50" applyNumberFormat="1" applyFont="1" applyBorder="1" applyAlignment="1">
      <alignment horizontal="center" vertical="center"/>
    </xf>
    <xf numFmtId="179" fontId="9" fillId="0" borderId="12" xfId="50" applyNumberFormat="1" applyFont="1" applyBorder="1" applyAlignment="1">
      <alignment horizontal="center" vertical="center"/>
    </xf>
    <xf numFmtId="0" fontId="9" fillId="0" borderId="2" xfId="50" applyFont="1" applyBorder="1" applyAlignment="1">
      <alignment vertical="center"/>
    </xf>
    <xf numFmtId="176" fontId="8" fillId="0" borderId="0" xfId="50" applyNumberFormat="1" applyFont="1" applyBorder="1" applyAlignment="1">
      <alignment horizontal="left" vertical="center"/>
    </xf>
    <xf numFmtId="177" fontId="9" fillId="0" borderId="2" xfId="50" applyNumberFormat="1" applyFont="1" applyBorder="1" applyAlignment="1">
      <alignment horizontal="center" vertical="center"/>
    </xf>
    <xf numFmtId="0" fontId="8" fillId="6" borderId="2" xfId="50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4935" y="19050"/>
          <a:ext cx="1248410" cy="670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9349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7"/>
  <sheetViews>
    <sheetView tabSelected="1" zoomScale="110" zoomScaleNormal="110" topLeftCell="A7" workbookViewId="0">
      <selection activeCell="J8" sqref="J8:K8"/>
    </sheetView>
  </sheetViews>
  <sheetFormatPr defaultColWidth="8.86725663716814" defaultRowHeight="13.85"/>
  <cols>
    <col min="1" max="1" width="1.46902654867257" customWidth="1"/>
    <col min="2" max="3" width="2.13274336283186" customWidth="1"/>
    <col min="4" max="4" width="12.1327433628319" customWidth="1"/>
    <col min="5" max="5" width="0.867256637168142" customWidth="1"/>
    <col min="6" max="6" width="18" customWidth="1"/>
    <col min="7" max="7" width="12.6017699115044" customWidth="1"/>
    <col min="8" max="8" width="11.1327433628319" customWidth="1"/>
    <col min="9" max="9" width="1" customWidth="1"/>
    <col min="10" max="10" width="11.8672566371681" customWidth="1"/>
    <col min="11" max="11" width="9.49557522123894" customWidth="1"/>
  </cols>
  <sheetData>
    <row r="1" spans="2:11">
      <c r="B1" s="69"/>
      <c r="C1" s="69"/>
      <c r="D1" s="69"/>
      <c r="E1" s="69"/>
      <c r="F1" s="69"/>
      <c r="G1" s="69"/>
      <c r="H1" s="69"/>
      <c r="I1" s="69"/>
      <c r="J1" s="69"/>
      <c r="K1" s="69"/>
    </row>
    <row r="3" ht="17.6" spans="2:11">
      <c r="B3" s="4" t="s">
        <v>0</v>
      </c>
      <c r="C3" s="4"/>
      <c r="D3" s="4"/>
      <c r="E3" s="4"/>
      <c r="F3" s="4"/>
      <c r="G3" s="4"/>
      <c r="H3" s="4"/>
      <c r="I3" s="4"/>
      <c r="J3" s="4"/>
      <c r="K3" s="4"/>
    </row>
    <row r="4" ht="20.1" customHeight="1" spans="2:11">
      <c r="B4" s="70"/>
      <c r="C4" s="70"/>
      <c r="D4" s="70"/>
      <c r="E4" s="70"/>
      <c r="F4" s="70"/>
      <c r="G4" s="70"/>
      <c r="H4" s="70"/>
      <c r="I4" s="70"/>
      <c r="J4" s="70"/>
      <c r="K4" s="101"/>
    </row>
    <row r="5" ht="20.1" customHeight="1" spans="2:11">
      <c r="B5" s="71"/>
      <c r="C5" s="72"/>
      <c r="D5" s="73" t="s">
        <v>1</v>
      </c>
      <c r="E5" s="73"/>
      <c r="F5" s="74" t="s">
        <v>2</v>
      </c>
      <c r="G5" s="74"/>
      <c r="H5" s="73" t="s">
        <v>3</v>
      </c>
      <c r="I5" s="72"/>
      <c r="J5" s="74" t="s">
        <v>4</v>
      </c>
      <c r="K5" s="102"/>
    </row>
    <row r="6" ht="20.1" customHeight="1" spans="2:11">
      <c r="B6" s="75"/>
      <c r="C6" s="76"/>
      <c r="D6" s="77" t="s">
        <v>5</v>
      </c>
      <c r="E6" s="77"/>
      <c r="F6" s="78" t="s">
        <v>6</v>
      </c>
      <c r="G6" s="78"/>
      <c r="H6" s="77" t="s">
        <v>7</v>
      </c>
      <c r="I6" s="76"/>
      <c r="J6" s="78" t="s">
        <v>8</v>
      </c>
      <c r="K6" s="103"/>
    </row>
    <row r="7" ht="20.1" customHeight="1" spans="2:11">
      <c r="B7" s="75"/>
      <c r="C7" s="76"/>
      <c r="D7" s="77" t="s">
        <v>9</v>
      </c>
      <c r="E7" s="77"/>
      <c r="F7" s="78" t="s">
        <v>10</v>
      </c>
      <c r="G7" s="78"/>
      <c r="H7" s="77" t="s">
        <v>11</v>
      </c>
      <c r="I7" s="104"/>
      <c r="J7" s="105" t="s">
        <v>12</v>
      </c>
      <c r="K7" s="103"/>
    </row>
    <row r="8" ht="20.1" customHeight="1" spans="2:11">
      <c r="B8" s="79"/>
      <c r="C8" s="80"/>
      <c r="D8" s="81"/>
      <c r="E8" s="81"/>
      <c r="F8" s="82"/>
      <c r="G8" s="82"/>
      <c r="H8" s="81" t="s">
        <v>13</v>
      </c>
      <c r="I8" s="106"/>
      <c r="J8" s="107" t="s">
        <v>14</v>
      </c>
      <c r="K8" s="108"/>
    </row>
    <row r="9" ht="20.1" customHeight="1" spans="2:11">
      <c r="B9" s="83"/>
      <c r="C9" s="83"/>
      <c r="D9" s="83"/>
      <c r="E9" s="83"/>
      <c r="F9" s="83"/>
      <c r="G9" s="83"/>
      <c r="H9" s="83"/>
      <c r="I9" s="83"/>
      <c r="J9" s="83"/>
      <c r="K9" s="83"/>
    </row>
    <row r="10" ht="20.1" customHeight="1" spans="2:11">
      <c r="B10" s="84" t="s">
        <v>15</v>
      </c>
      <c r="C10" s="85"/>
      <c r="D10" s="86" t="s">
        <v>16</v>
      </c>
      <c r="E10" s="86" t="s">
        <v>17</v>
      </c>
      <c r="F10" s="87"/>
      <c r="G10" s="88" t="s">
        <v>18</v>
      </c>
      <c r="H10" s="87" t="s">
        <v>19</v>
      </c>
      <c r="I10" s="86" t="s">
        <v>20</v>
      </c>
      <c r="J10" s="87"/>
      <c r="K10" s="88" t="s">
        <v>21</v>
      </c>
    </row>
    <row r="11" spans="2:11">
      <c r="B11" s="89">
        <v>1</v>
      </c>
      <c r="C11" s="90"/>
      <c r="D11" s="91" t="s">
        <v>22</v>
      </c>
      <c r="E11" s="91" t="s">
        <v>23</v>
      </c>
      <c r="F11" s="91"/>
      <c r="G11" s="92">
        <v>18.46</v>
      </c>
      <c r="H11" s="92">
        <f>G11</f>
        <v>18.46</v>
      </c>
      <c r="I11" s="109"/>
      <c r="J11" s="110"/>
      <c r="K11" s="111" t="s">
        <v>24</v>
      </c>
    </row>
    <row r="12" spans="2:11">
      <c r="B12" s="89">
        <v>2</v>
      </c>
      <c r="C12" s="90"/>
      <c r="D12" s="91"/>
      <c r="E12" s="91" t="s">
        <v>23</v>
      </c>
      <c r="F12" s="91"/>
      <c r="G12" s="92">
        <v>124.04</v>
      </c>
      <c r="H12" s="92">
        <f>G12</f>
        <v>124.04</v>
      </c>
      <c r="I12" s="109"/>
      <c r="J12" s="110"/>
      <c r="K12" s="111" t="s">
        <v>25</v>
      </c>
    </row>
    <row r="13" spans="2:11">
      <c r="B13" s="89">
        <v>3</v>
      </c>
      <c r="C13" s="90"/>
      <c r="D13" s="91"/>
      <c r="E13" s="91" t="s">
        <v>23</v>
      </c>
      <c r="F13" s="91"/>
      <c r="G13" s="92">
        <v>39.27</v>
      </c>
      <c r="H13" s="92">
        <f>G13</f>
        <v>39.27</v>
      </c>
      <c r="I13" s="109"/>
      <c r="J13" s="110"/>
      <c r="K13" s="111" t="s">
        <v>26</v>
      </c>
    </row>
    <row r="14" spans="2:11">
      <c r="B14" s="89">
        <v>4</v>
      </c>
      <c r="C14" s="90"/>
      <c r="D14" s="91"/>
      <c r="E14" s="91" t="s">
        <v>23</v>
      </c>
      <c r="F14" s="91"/>
      <c r="G14" s="92">
        <v>221.1</v>
      </c>
      <c r="H14" s="92">
        <f>G14</f>
        <v>221.1</v>
      </c>
      <c r="I14" s="109"/>
      <c r="J14" s="110"/>
      <c r="K14" s="111" t="s">
        <v>27</v>
      </c>
    </row>
    <row r="15" spans="2:11">
      <c r="B15" s="89">
        <v>5</v>
      </c>
      <c r="C15" s="90"/>
      <c r="D15" s="93" t="s">
        <v>28</v>
      </c>
      <c r="E15" s="91" t="s">
        <v>28</v>
      </c>
      <c r="F15" s="91"/>
      <c r="G15" s="92">
        <v>49.9</v>
      </c>
      <c r="H15" s="92">
        <f>G15</f>
        <v>49.9</v>
      </c>
      <c r="I15" s="109"/>
      <c r="J15" s="110"/>
      <c r="K15" s="112" t="s">
        <v>29</v>
      </c>
    </row>
    <row r="16" spans="2:11">
      <c r="B16" s="89">
        <v>6</v>
      </c>
      <c r="C16" s="90"/>
      <c r="D16" s="94" t="s">
        <v>30</v>
      </c>
      <c r="E16" s="91" t="s">
        <v>31</v>
      </c>
      <c r="F16" s="91"/>
      <c r="G16" s="92"/>
      <c r="H16" s="92"/>
      <c r="I16" s="109"/>
      <c r="J16" s="110"/>
      <c r="K16" s="111"/>
    </row>
    <row r="17" spans="2:11">
      <c r="B17" s="86" t="s">
        <v>32</v>
      </c>
      <c r="C17" s="95"/>
      <c r="D17" s="95"/>
      <c r="E17" s="95"/>
      <c r="F17" s="87"/>
      <c r="G17" s="96">
        <f>SUM(G11:G16)</f>
        <v>452.77</v>
      </c>
      <c r="H17" s="96">
        <f>SUM(H11:H16)</f>
        <v>452.77</v>
      </c>
      <c r="I17" s="113">
        <f>SUM(I11:J16)</f>
        <v>0</v>
      </c>
      <c r="J17" s="114"/>
      <c r="K17" s="115"/>
    </row>
    <row r="18" ht="20.1" customHeight="1" spans="2:11">
      <c r="B18" s="83"/>
      <c r="C18" s="83"/>
      <c r="D18" s="83"/>
      <c r="E18" s="83"/>
      <c r="F18" s="83"/>
      <c r="G18" s="83"/>
      <c r="H18" s="83"/>
      <c r="I18" s="83"/>
      <c r="J18" s="116"/>
      <c r="K18" s="83"/>
    </row>
    <row r="19" spans="2:11">
      <c r="B19" s="88" t="s">
        <v>19</v>
      </c>
      <c r="C19" s="88"/>
      <c r="D19" s="88"/>
      <c r="E19" s="88"/>
      <c r="F19" s="88"/>
      <c r="G19" s="88" t="s">
        <v>33</v>
      </c>
      <c r="H19" s="88"/>
      <c r="I19" s="88"/>
      <c r="J19" s="88"/>
      <c r="K19" s="88" t="s">
        <v>34</v>
      </c>
    </row>
    <row r="20" spans="2:11">
      <c r="B20" s="97">
        <f>H17</f>
        <v>452.77</v>
      </c>
      <c r="C20" s="97"/>
      <c r="D20" s="97"/>
      <c r="E20" s="97"/>
      <c r="F20" s="97"/>
      <c r="G20" s="97">
        <f>I17</f>
        <v>0</v>
      </c>
      <c r="H20" s="97"/>
      <c r="I20" s="97"/>
      <c r="J20" s="97"/>
      <c r="K20" s="117">
        <f>SUM(B20:J20)</f>
        <v>452.77</v>
      </c>
    </row>
    <row r="21" ht="20.1" customHeight="1" spans="2:11">
      <c r="B21" s="83"/>
      <c r="C21" s="83"/>
      <c r="D21" s="83"/>
      <c r="E21" s="83"/>
      <c r="F21" s="83"/>
      <c r="G21" s="83"/>
      <c r="H21" s="83"/>
      <c r="I21" s="83"/>
      <c r="J21" s="83"/>
      <c r="K21" s="83"/>
    </row>
    <row r="22" ht="20.1" customHeight="1" spans="2:11">
      <c r="B22" s="83" t="s">
        <v>35</v>
      </c>
      <c r="C22" s="83"/>
      <c r="D22" s="83"/>
      <c r="E22" s="83"/>
      <c r="F22" s="83" t="s">
        <v>36</v>
      </c>
      <c r="G22" s="83" t="s">
        <v>37</v>
      </c>
      <c r="H22" s="83"/>
      <c r="I22" s="83"/>
      <c r="J22" s="83" t="s">
        <v>38</v>
      </c>
      <c r="K22" s="83"/>
    </row>
    <row r="25" ht="17.6" spans="1:11">
      <c r="A25" s="4" t="s">
        <v>39</v>
      </c>
      <c r="B25" s="4"/>
      <c r="C25" s="4"/>
      <c r="D25" s="4"/>
      <c r="E25" s="4"/>
      <c r="F25" s="4"/>
      <c r="G25" s="4"/>
      <c r="H25" s="4"/>
      <c r="I25" s="4"/>
      <c r="J25" s="4"/>
      <c r="K25" s="4"/>
    </row>
    <row r="27" spans="2:11">
      <c r="B27" s="71"/>
      <c r="C27" s="72"/>
      <c r="D27" s="73" t="s">
        <v>1</v>
      </c>
      <c r="E27" s="73"/>
      <c r="F27" s="74" t="str">
        <f>F5</f>
        <v>姚艺婷</v>
      </c>
      <c r="G27" s="74"/>
      <c r="H27" s="73" t="s">
        <v>3</v>
      </c>
      <c r="I27" s="72"/>
      <c r="J27" s="74" t="str">
        <f>J5</f>
        <v>助理</v>
      </c>
      <c r="K27" s="102"/>
    </row>
    <row r="28" spans="2:11">
      <c r="B28" s="75"/>
      <c r="C28" s="76"/>
      <c r="D28" s="77" t="s">
        <v>5</v>
      </c>
      <c r="E28" s="77"/>
      <c r="F28" s="78" t="str">
        <f>F6</f>
        <v>上海</v>
      </c>
      <c r="G28" s="78"/>
      <c r="H28" s="77" t="s">
        <v>7</v>
      </c>
      <c r="I28" s="76"/>
      <c r="J28" s="78" t="str">
        <f>J6</f>
        <v>上海事业部</v>
      </c>
      <c r="K28" s="103"/>
    </row>
    <row r="29" spans="2:11">
      <c r="B29" s="75"/>
      <c r="C29" s="76"/>
      <c r="D29" s="77" t="s">
        <v>9</v>
      </c>
      <c r="E29" s="77"/>
      <c r="F29" s="78" t="str">
        <f>F7</f>
        <v>2020.12.21-12.22</v>
      </c>
      <c r="G29" s="78"/>
      <c r="H29" s="77" t="s">
        <v>11</v>
      </c>
      <c r="I29" s="104"/>
      <c r="J29" s="105" t="str">
        <f>J7</f>
        <v>2020.12.23</v>
      </c>
      <c r="K29" s="103"/>
    </row>
    <row r="30" spans="2:11">
      <c r="B30" s="79"/>
      <c r="C30" s="80"/>
      <c r="D30" s="81"/>
      <c r="E30" s="81"/>
      <c r="F30" s="82"/>
      <c r="G30" s="82"/>
      <c r="H30" s="81" t="s">
        <v>13</v>
      </c>
      <c r="I30" s="106"/>
      <c r="J30" s="82" t="str">
        <f>J8</f>
        <v>HMOA-210112-PSA617</v>
      </c>
      <c r="K30" s="108"/>
    </row>
    <row r="32" spans="2:11">
      <c r="B32" s="91"/>
      <c r="C32" s="91"/>
      <c r="D32" s="98" t="s">
        <v>40</v>
      </c>
      <c r="E32" s="91" t="s">
        <v>41</v>
      </c>
      <c r="F32" s="91"/>
      <c r="G32" s="92" t="s">
        <v>42</v>
      </c>
      <c r="H32" s="92" t="s">
        <v>43</v>
      </c>
      <c r="I32" s="92" t="s">
        <v>32</v>
      </c>
      <c r="J32" s="92"/>
      <c r="K32" s="118" t="s">
        <v>21</v>
      </c>
    </row>
    <row r="33" spans="2:11">
      <c r="B33" s="91">
        <v>1</v>
      </c>
      <c r="C33" s="91"/>
      <c r="D33" s="98" t="str">
        <f>F28</f>
        <v>上海</v>
      </c>
      <c r="E33" s="99" t="s">
        <v>10</v>
      </c>
      <c r="F33" s="99"/>
      <c r="G33" s="92">
        <v>100</v>
      </c>
      <c r="H33" s="92">
        <v>2</v>
      </c>
      <c r="I33" s="109">
        <f>G33*H33</f>
        <v>200</v>
      </c>
      <c r="J33" s="110"/>
      <c r="K33" s="118"/>
    </row>
    <row r="34" spans="2:11">
      <c r="B34" s="91">
        <v>2</v>
      </c>
      <c r="C34" s="91"/>
      <c r="D34" s="98"/>
      <c r="E34" s="91"/>
      <c r="F34" s="91"/>
      <c r="G34" s="92"/>
      <c r="H34" s="92"/>
      <c r="I34" s="109"/>
      <c r="J34" s="110"/>
      <c r="K34" s="118"/>
    </row>
    <row r="35" spans="2:11">
      <c r="B35" s="91">
        <v>3</v>
      </c>
      <c r="C35" s="91"/>
      <c r="D35" s="100"/>
      <c r="E35" s="91"/>
      <c r="F35" s="91"/>
      <c r="G35" s="92"/>
      <c r="H35" s="92"/>
      <c r="I35" s="109"/>
      <c r="J35" s="110"/>
      <c r="K35" s="111"/>
    </row>
    <row r="36" spans="2:11">
      <c r="B36" s="86" t="s">
        <v>32</v>
      </c>
      <c r="C36" s="95"/>
      <c r="D36" s="95"/>
      <c r="E36" s="95"/>
      <c r="F36" s="87"/>
      <c r="G36" s="96"/>
      <c r="H36" s="96"/>
      <c r="I36" s="113">
        <f>SUM(I33:J35)</f>
        <v>200</v>
      </c>
      <c r="J36" s="114"/>
      <c r="K36" s="115"/>
    </row>
    <row r="37" ht="20.1" customHeight="1" spans="2:11">
      <c r="B37" s="83" t="s">
        <v>35</v>
      </c>
      <c r="C37" s="83"/>
      <c r="D37" s="83"/>
      <c r="E37" s="83"/>
      <c r="F37" s="83" t="s">
        <v>36</v>
      </c>
      <c r="G37" s="83" t="s">
        <v>37</v>
      </c>
      <c r="H37" s="83"/>
      <c r="I37" s="83"/>
      <c r="J37" s="83" t="s">
        <v>38</v>
      </c>
      <c r="K37" s="83"/>
    </row>
  </sheetData>
  <mergeCells count="54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B12:C12"/>
    <mergeCell ref="E12:F12"/>
    <mergeCell ref="B13:C13"/>
    <mergeCell ref="E13:F13"/>
    <mergeCell ref="B14:C14"/>
    <mergeCell ref="E14:F14"/>
    <mergeCell ref="B15:C15"/>
    <mergeCell ref="E15:F15"/>
    <mergeCell ref="I15:J15"/>
    <mergeCell ref="B16:C16"/>
    <mergeCell ref="E16:F16"/>
    <mergeCell ref="I16:J16"/>
    <mergeCell ref="B17:F17"/>
    <mergeCell ref="I17:J17"/>
    <mergeCell ref="B19:F19"/>
    <mergeCell ref="G19:J19"/>
    <mergeCell ref="B20:F20"/>
    <mergeCell ref="G20:J20"/>
    <mergeCell ref="A25:K25"/>
    <mergeCell ref="F27:G27"/>
    <mergeCell ref="J27:K27"/>
    <mergeCell ref="F28:G28"/>
    <mergeCell ref="J28:K28"/>
    <mergeCell ref="F29:G29"/>
    <mergeCell ref="J29:K29"/>
    <mergeCell ref="J30:K30"/>
    <mergeCell ref="B32:C32"/>
    <mergeCell ref="E32:F32"/>
    <mergeCell ref="I32:J32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F36"/>
    <mergeCell ref="I36:J36"/>
    <mergeCell ref="D11:D14"/>
  </mergeCells>
  <pageMargins left="0.699305555555556" right="0.699305555555556" top="0.75" bottom="0.75" header="0.3" footer="0.3"/>
  <pageSetup paperSize="9" orientation="portrait"/>
  <headerFooter/>
  <colBreaks count="1" manualBreakCount="1">
    <brk id="11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59"/>
  <sheetViews>
    <sheetView topLeftCell="A55" workbookViewId="0">
      <selection activeCell="B53" sqref="B53"/>
    </sheetView>
  </sheetViews>
  <sheetFormatPr defaultColWidth="8.86725663716814" defaultRowHeight="21" customHeight="1"/>
  <cols>
    <col min="1" max="1" width="8.86725663716814" style="2"/>
    <col min="2" max="2" width="16.6017699115044" customWidth="1"/>
    <col min="3" max="3" width="13.1327433628319" style="3" customWidth="1"/>
    <col min="4" max="4" width="8.86725663716814" style="2"/>
    <col min="5" max="5" width="16.2654867256637" style="2" customWidth="1"/>
    <col min="6" max="6" width="9.39823008849558"/>
    <col min="8" max="8" width="9.90265486725664"/>
    <col min="9" max="9" width="24.8672566371681" customWidth="1"/>
    <col min="10" max="10" width="39.4690265486726" customWidth="1"/>
  </cols>
  <sheetData>
    <row r="2" customHeight="1" spans="3:12">
      <c r="C2" s="4" t="s">
        <v>44</v>
      </c>
      <c r="D2" s="4"/>
      <c r="E2" s="4"/>
      <c r="F2" s="4"/>
      <c r="G2" s="4"/>
      <c r="H2" s="4"/>
      <c r="I2" s="47"/>
      <c r="J2" s="47"/>
      <c r="K2" s="47"/>
      <c r="L2" s="47"/>
    </row>
    <row r="4" customHeight="1" spans="8:10">
      <c r="H4" s="5" t="s">
        <v>45</v>
      </c>
      <c r="I4" s="5"/>
      <c r="J4" s="5" t="s">
        <v>46</v>
      </c>
    </row>
    <row r="5" customHeight="1" spans="8:10">
      <c r="H5" s="6"/>
      <c r="I5" s="6"/>
      <c r="J5" s="6"/>
    </row>
    <row r="6" customHeight="1" spans="1:10">
      <c r="A6" s="7" t="s">
        <v>15</v>
      </c>
      <c r="B6" s="8" t="s">
        <v>47</v>
      </c>
      <c r="C6" s="9" t="s">
        <v>48</v>
      </c>
      <c r="D6" s="9"/>
      <c r="E6" s="9"/>
      <c r="F6" s="10" t="s">
        <v>49</v>
      </c>
      <c r="G6" s="10"/>
      <c r="H6" s="10"/>
      <c r="I6" s="10"/>
      <c r="J6" s="8" t="s">
        <v>50</v>
      </c>
    </row>
    <row r="7" customHeight="1" spans="1:10">
      <c r="A7" s="7"/>
      <c r="B7" s="8"/>
      <c r="C7" s="11" t="s">
        <v>51</v>
      </c>
      <c r="D7" s="12" t="s">
        <v>52</v>
      </c>
      <c r="E7" s="9" t="s">
        <v>53</v>
      </c>
      <c r="F7" s="10" t="s">
        <v>54</v>
      </c>
      <c r="G7" s="10" t="s">
        <v>55</v>
      </c>
      <c r="H7" s="10" t="s">
        <v>56</v>
      </c>
      <c r="I7" s="10" t="s">
        <v>57</v>
      </c>
      <c r="J7" s="8"/>
    </row>
    <row r="8" customHeight="1" spans="1:10">
      <c r="A8" s="13">
        <v>1</v>
      </c>
      <c r="B8" s="14" t="s">
        <v>58</v>
      </c>
      <c r="C8" s="15">
        <v>0</v>
      </c>
      <c r="D8" s="13">
        <v>0</v>
      </c>
      <c r="E8" s="16">
        <f>C8*D8</f>
        <v>0</v>
      </c>
      <c r="F8" s="15">
        <v>0</v>
      </c>
      <c r="G8" s="15">
        <v>0</v>
      </c>
      <c r="H8" s="15">
        <f>F8+G8</f>
        <v>0</v>
      </c>
      <c r="I8" s="48"/>
      <c r="J8" s="49" t="s">
        <v>59</v>
      </c>
    </row>
    <row r="9" customHeight="1" spans="1:10">
      <c r="A9" s="13"/>
      <c r="B9" s="14"/>
      <c r="C9" s="15"/>
      <c r="D9" s="13"/>
      <c r="E9" s="16"/>
      <c r="F9" s="15">
        <v>0</v>
      </c>
      <c r="G9" s="15">
        <v>0</v>
      </c>
      <c r="H9" s="15">
        <f>F9+G9</f>
        <v>0</v>
      </c>
      <c r="I9" s="48"/>
      <c r="J9" s="50"/>
    </row>
    <row r="10" customHeight="1" spans="1:10">
      <c r="A10" s="13"/>
      <c r="B10" s="14"/>
      <c r="C10" s="15"/>
      <c r="D10" s="13"/>
      <c r="E10" s="16"/>
      <c r="F10" s="15">
        <v>0</v>
      </c>
      <c r="G10" s="15">
        <v>0</v>
      </c>
      <c r="H10" s="15">
        <f>F10+G10</f>
        <v>0</v>
      </c>
      <c r="I10" s="48"/>
      <c r="J10" s="50"/>
    </row>
    <row r="11" customHeight="1" spans="1:10">
      <c r="A11" s="13"/>
      <c r="B11" s="14"/>
      <c r="C11" s="15"/>
      <c r="D11" s="13"/>
      <c r="E11" s="16"/>
      <c r="F11" s="15">
        <v>0</v>
      </c>
      <c r="G11" s="15">
        <v>0</v>
      </c>
      <c r="H11" s="15">
        <f>F11+G11</f>
        <v>0</v>
      </c>
      <c r="I11" s="51"/>
      <c r="J11" s="50"/>
    </row>
    <row r="12" customHeight="1" spans="1:10">
      <c r="A12" s="13"/>
      <c r="B12" s="14"/>
      <c r="C12" s="15"/>
      <c r="D12" s="13"/>
      <c r="E12" s="16"/>
      <c r="F12" s="15">
        <v>0</v>
      </c>
      <c r="G12" s="15">
        <v>0</v>
      </c>
      <c r="H12" s="15">
        <f>F12+G12</f>
        <v>0</v>
      </c>
      <c r="I12" s="51"/>
      <c r="J12" s="50"/>
    </row>
    <row r="13" s="1" customFormat="1" customHeight="1" spans="1:10">
      <c r="A13" s="17"/>
      <c r="B13" s="18" t="s">
        <v>60</v>
      </c>
      <c r="C13" s="19">
        <f>SUM(C8)</f>
        <v>0</v>
      </c>
      <c r="D13" s="20">
        <f>SUM(D8)</f>
        <v>0</v>
      </c>
      <c r="E13" s="20">
        <f>SUM(E8)</f>
        <v>0</v>
      </c>
      <c r="F13" s="19">
        <f>SUM(F8:F12)</f>
        <v>0</v>
      </c>
      <c r="G13" s="19">
        <f t="shared" ref="G13:H13" si="0">SUM(G8:G12)</f>
        <v>0</v>
      </c>
      <c r="H13" s="19">
        <f t="shared" si="0"/>
        <v>0</v>
      </c>
      <c r="I13" s="52"/>
      <c r="J13" s="53"/>
    </row>
    <row r="14" customHeight="1" spans="1:10">
      <c r="A14" s="21">
        <v>2</v>
      </c>
      <c r="B14" s="22" t="s">
        <v>61</v>
      </c>
      <c r="C14" s="23">
        <v>0</v>
      </c>
      <c r="D14" s="21">
        <v>0</v>
      </c>
      <c r="E14" s="23">
        <f>C14*D14</f>
        <v>0</v>
      </c>
      <c r="F14" s="15">
        <v>0</v>
      </c>
      <c r="G14" s="15">
        <v>0</v>
      </c>
      <c r="H14" s="15">
        <f>F14+G14</f>
        <v>0</v>
      </c>
      <c r="I14" s="51"/>
      <c r="J14" s="49" t="s">
        <v>62</v>
      </c>
    </row>
    <row r="15" customHeight="1" spans="1:10">
      <c r="A15" s="24"/>
      <c r="B15" s="25"/>
      <c r="C15" s="26"/>
      <c r="D15" s="24"/>
      <c r="E15" s="26"/>
      <c r="F15" s="15">
        <v>0</v>
      </c>
      <c r="G15" s="15">
        <v>0</v>
      </c>
      <c r="H15" s="15">
        <f t="shared" ref="H15" si="1">F15+G15</f>
        <v>0</v>
      </c>
      <c r="I15" s="51"/>
      <c r="J15" s="50"/>
    </row>
    <row r="16" s="1" customFormat="1" customHeight="1" spans="1:10">
      <c r="A16" s="17"/>
      <c r="B16" s="18" t="s">
        <v>63</v>
      </c>
      <c r="C16" s="19">
        <f>SUM(C14)</f>
        <v>0</v>
      </c>
      <c r="D16" s="20">
        <f>SUM(D14)</f>
        <v>0</v>
      </c>
      <c r="E16" s="20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52"/>
      <c r="J16" s="53"/>
    </row>
    <row r="17" customHeight="1" spans="1:10">
      <c r="A17" s="21">
        <v>3</v>
      </c>
      <c r="B17" s="22" t="s">
        <v>64</v>
      </c>
      <c r="C17" s="23">
        <v>0</v>
      </c>
      <c r="D17" s="21">
        <v>0</v>
      </c>
      <c r="E17" s="23">
        <f>C17*D17</f>
        <v>0</v>
      </c>
      <c r="F17" s="15">
        <v>0</v>
      </c>
      <c r="G17" s="15">
        <v>0</v>
      </c>
      <c r="H17" s="15">
        <f>F17+G17</f>
        <v>0</v>
      </c>
      <c r="I17" s="51"/>
      <c r="J17" s="54" t="s">
        <v>65</v>
      </c>
    </row>
    <row r="18" customHeight="1" spans="1:10">
      <c r="A18" s="27"/>
      <c r="B18" s="28"/>
      <c r="C18" s="29"/>
      <c r="D18" s="27"/>
      <c r="E18" s="29"/>
      <c r="F18" s="15">
        <v>0</v>
      </c>
      <c r="G18" s="15">
        <v>0</v>
      </c>
      <c r="H18" s="15">
        <f>F18+G18</f>
        <v>0</v>
      </c>
      <c r="I18" s="51"/>
      <c r="J18" s="55"/>
    </row>
    <row r="19" customHeight="1" spans="1:10">
      <c r="A19" s="27"/>
      <c r="B19" s="28"/>
      <c r="C19" s="29"/>
      <c r="D19" s="27"/>
      <c r="E19" s="29"/>
      <c r="F19" s="15">
        <v>0</v>
      </c>
      <c r="G19" s="15">
        <v>0</v>
      </c>
      <c r="H19" s="15">
        <f t="shared" ref="H19:H26" si="2">F19+G19</f>
        <v>0</v>
      </c>
      <c r="I19" s="51"/>
      <c r="J19" s="55"/>
    </row>
    <row r="20" customHeight="1" spans="1:10">
      <c r="A20" s="27"/>
      <c r="B20" s="28"/>
      <c r="C20" s="29"/>
      <c r="D20" s="27"/>
      <c r="E20" s="29"/>
      <c r="F20" s="15">
        <v>0</v>
      </c>
      <c r="G20" s="15">
        <v>0</v>
      </c>
      <c r="H20" s="15">
        <f t="shared" si="2"/>
        <v>0</v>
      </c>
      <c r="I20" s="51"/>
      <c r="J20" s="55"/>
    </row>
    <row r="21" s="1" customFormat="1" customHeight="1" spans="1:10">
      <c r="A21" s="17"/>
      <c r="B21" s="18" t="s">
        <v>66</v>
      </c>
      <c r="C21" s="19">
        <f>SUM(C17)</f>
        <v>0</v>
      </c>
      <c r="D21" s="20">
        <f t="shared" ref="D21:E21" si="3">SUM(D17)</f>
        <v>0</v>
      </c>
      <c r="E21" s="20">
        <f t="shared" si="3"/>
        <v>0</v>
      </c>
      <c r="F21" s="19">
        <f>SUM(F17:F20)</f>
        <v>0</v>
      </c>
      <c r="G21" s="19">
        <f>SUM(G17:G20)</f>
        <v>0</v>
      </c>
      <c r="H21" s="19">
        <f>SUM(H17:H20)</f>
        <v>0</v>
      </c>
      <c r="I21" s="52"/>
      <c r="J21" s="56"/>
    </row>
    <row r="22" ht="20" customHeight="1" spans="1:10">
      <c r="A22" s="13">
        <v>4</v>
      </c>
      <c r="B22" s="14" t="s">
        <v>67</v>
      </c>
      <c r="C22" s="15">
        <v>0</v>
      </c>
      <c r="D22" s="13">
        <v>0</v>
      </c>
      <c r="E22" s="16">
        <f>C22*D22</f>
        <v>0</v>
      </c>
      <c r="F22" s="15">
        <v>468</v>
      </c>
      <c r="G22" s="15">
        <v>0</v>
      </c>
      <c r="H22" s="15">
        <f t="shared" si="2"/>
        <v>468</v>
      </c>
      <c r="I22" s="57" t="s">
        <v>68</v>
      </c>
      <c r="J22" s="54" t="s">
        <v>69</v>
      </c>
    </row>
    <row r="23" ht="20" customHeight="1" spans="1:10">
      <c r="A23" s="13"/>
      <c r="B23" s="14"/>
      <c r="C23" s="15"/>
      <c r="D23" s="13"/>
      <c r="E23" s="16"/>
      <c r="F23" s="15">
        <v>239.3</v>
      </c>
      <c r="G23" s="15">
        <v>0</v>
      </c>
      <c r="H23" s="15">
        <f t="shared" si="2"/>
        <v>239.3</v>
      </c>
      <c r="I23" s="57" t="s">
        <v>70</v>
      </c>
      <c r="J23" s="55"/>
    </row>
    <row r="24" customHeight="1" spans="1:10">
      <c r="A24" s="13"/>
      <c r="B24" s="14"/>
      <c r="C24" s="15"/>
      <c r="D24" s="13"/>
      <c r="E24" s="16"/>
      <c r="F24" s="15">
        <v>0</v>
      </c>
      <c r="G24" s="15">
        <v>0</v>
      </c>
      <c r="H24" s="15">
        <f t="shared" si="2"/>
        <v>0</v>
      </c>
      <c r="I24" s="57"/>
      <c r="J24" s="55"/>
    </row>
    <row r="25" customHeight="1" spans="1:10">
      <c r="A25" s="13"/>
      <c r="B25" s="14"/>
      <c r="C25" s="15"/>
      <c r="D25" s="13"/>
      <c r="E25" s="16"/>
      <c r="F25" s="15">
        <v>0</v>
      </c>
      <c r="G25" s="15">
        <v>0</v>
      </c>
      <c r="H25" s="15">
        <f t="shared" si="2"/>
        <v>0</v>
      </c>
      <c r="I25" s="58"/>
      <c r="J25" s="55"/>
    </row>
    <row r="26" customHeight="1" spans="1:10">
      <c r="A26" s="13"/>
      <c r="B26" s="14"/>
      <c r="C26" s="15"/>
      <c r="D26" s="13"/>
      <c r="E26" s="16"/>
      <c r="F26" s="15">
        <v>0</v>
      </c>
      <c r="G26" s="15">
        <v>0</v>
      </c>
      <c r="H26" s="15">
        <f t="shared" si="2"/>
        <v>0</v>
      </c>
      <c r="I26" s="58"/>
      <c r="J26" s="55"/>
    </row>
    <row r="27" s="1" customFormat="1" customHeight="1" spans="1:10">
      <c r="A27" s="17"/>
      <c r="B27" s="18" t="s">
        <v>71</v>
      </c>
      <c r="C27" s="19">
        <f>C22</f>
        <v>0</v>
      </c>
      <c r="D27" s="20">
        <f>D22</f>
        <v>0</v>
      </c>
      <c r="E27" s="20">
        <f>E22</f>
        <v>0</v>
      </c>
      <c r="F27" s="19">
        <f>SUM(F22:F26)</f>
        <v>707.3</v>
      </c>
      <c r="G27" s="19">
        <f>SUM(G22:G26)</f>
        <v>0</v>
      </c>
      <c r="H27" s="19">
        <f>SUM(H22:H26)</f>
        <v>707.3</v>
      </c>
      <c r="I27" s="52"/>
      <c r="J27" s="56"/>
    </row>
    <row r="28" customHeight="1" spans="1:10">
      <c r="A28" s="30">
        <v>5</v>
      </c>
      <c r="B28" s="31" t="s">
        <v>72</v>
      </c>
      <c r="C28" s="32">
        <v>0</v>
      </c>
      <c r="D28" s="30">
        <v>0</v>
      </c>
      <c r="E28" s="32">
        <f>C28*D28</f>
        <v>0</v>
      </c>
      <c r="F28" s="15">
        <v>1760</v>
      </c>
      <c r="G28" s="15">
        <v>0</v>
      </c>
      <c r="H28" s="15">
        <f>F28+G28</f>
        <v>1760</v>
      </c>
      <c r="I28" s="58" t="s">
        <v>73</v>
      </c>
      <c r="J28" s="59" t="s">
        <v>74</v>
      </c>
    </row>
    <row r="29" customHeight="1" spans="1:10">
      <c r="A29" s="33"/>
      <c r="B29" s="34"/>
      <c r="C29" s="35"/>
      <c r="D29" s="33"/>
      <c r="E29" s="35"/>
      <c r="F29" s="15">
        <v>0</v>
      </c>
      <c r="G29" s="15">
        <v>25.8</v>
      </c>
      <c r="H29" s="15">
        <f>F29+G29</f>
        <v>25.8</v>
      </c>
      <c r="I29" s="57" t="s">
        <v>75</v>
      </c>
      <c r="J29" s="60"/>
    </row>
    <row r="30" customFormat="1" customHeight="1" spans="1:10">
      <c r="A30" s="33"/>
      <c r="B30" s="34"/>
      <c r="C30" s="35"/>
      <c r="D30" s="33"/>
      <c r="E30" s="36"/>
      <c r="F30" s="15">
        <v>0</v>
      </c>
      <c r="G30" s="15">
        <v>243</v>
      </c>
      <c r="H30" s="15">
        <f>F30+G30</f>
        <v>243</v>
      </c>
      <c r="I30" s="57" t="s">
        <v>76</v>
      </c>
      <c r="J30" s="61"/>
    </row>
    <row r="31" s="1" customFormat="1" customHeight="1" spans="1:10">
      <c r="A31" s="17"/>
      <c r="B31" s="18" t="s">
        <v>77</v>
      </c>
      <c r="C31" s="19">
        <f>SUM(C28:C29)</f>
        <v>0</v>
      </c>
      <c r="D31" s="20">
        <f t="shared" ref="D31" si="4">SUM(D28)</f>
        <v>0</v>
      </c>
      <c r="E31" s="20">
        <f>E28</f>
        <v>0</v>
      </c>
      <c r="F31" s="19">
        <f>SUM(F28:F30)</f>
        <v>1760</v>
      </c>
      <c r="G31" s="19">
        <f>SUM(G28:G30)</f>
        <v>268.8</v>
      </c>
      <c r="H31" s="19">
        <f>SUM(H28:H30)</f>
        <v>2028.8</v>
      </c>
      <c r="I31" s="52"/>
      <c r="J31" s="62"/>
    </row>
    <row r="32" customHeight="1" spans="1:10">
      <c r="A32" s="21">
        <v>6</v>
      </c>
      <c r="B32" s="22" t="s">
        <v>78</v>
      </c>
      <c r="C32" s="23">
        <v>0</v>
      </c>
      <c r="D32" s="21">
        <v>0</v>
      </c>
      <c r="E32" s="23">
        <f>C32*D32</f>
        <v>0</v>
      </c>
      <c r="F32" s="15">
        <v>0</v>
      </c>
      <c r="G32" s="15">
        <v>0</v>
      </c>
      <c r="H32" s="15">
        <f>F32+G32</f>
        <v>0</v>
      </c>
      <c r="I32" s="48"/>
      <c r="J32" s="49" t="s">
        <v>79</v>
      </c>
    </row>
    <row r="33" customHeight="1" spans="1:10">
      <c r="A33" s="27"/>
      <c r="B33" s="28"/>
      <c r="C33" s="29"/>
      <c r="D33" s="27"/>
      <c r="E33" s="29"/>
      <c r="F33" s="15">
        <v>0</v>
      </c>
      <c r="G33" s="15">
        <v>0</v>
      </c>
      <c r="H33" s="15">
        <f>F33+G33</f>
        <v>0</v>
      </c>
      <c r="I33" s="48"/>
      <c r="J33" s="55"/>
    </row>
    <row r="34" customHeight="1" spans="1:10">
      <c r="A34" s="27"/>
      <c r="B34" s="28"/>
      <c r="C34" s="29"/>
      <c r="D34" s="27"/>
      <c r="E34" s="29"/>
      <c r="F34" s="15">
        <v>0</v>
      </c>
      <c r="G34" s="15">
        <v>0</v>
      </c>
      <c r="H34" s="15">
        <f>F34+G34</f>
        <v>0</v>
      </c>
      <c r="I34" s="48"/>
      <c r="J34" s="55"/>
    </row>
    <row r="35" customFormat="1" customHeight="1" spans="1:10">
      <c r="A35" s="24"/>
      <c r="B35" s="25"/>
      <c r="C35" s="26"/>
      <c r="D35" s="24"/>
      <c r="E35" s="26"/>
      <c r="F35" s="15">
        <v>0</v>
      </c>
      <c r="G35" s="15">
        <v>0</v>
      </c>
      <c r="H35" s="15">
        <f>F35+G35</f>
        <v>0</v>
      </c>
      <c r="I35" s="48"/>
      <c r="J35" s="55"/>
    </row>
    <row r="36" s="1" customFormat="1" customHeight="1" spans="1:10">
      <c r="A36" s="17"/>
      <c r="B36" s="18" t="s">
        <v>80</v>
      </c>
      <c r="C36" s="19">
        <f>SUM(C32)</f>
        <v>0</v>
      </c>
      <c r="D36" s="20">
        <f t="shared" ref="D36:E36" si="5">SUM(D32)</f>
        <v>0</v>
      </c>
      <c r="E36" s="20">
        <f t="shared" si="5"/>
        <v>0</v>
      </c>
      <c r="F36" s="19">
        <f>SUM(F32:F34)</f>
        <v>0</v>
      </c>
      <c r="G36" s="19">
        <f>SUM(G32:G34)</f>
        <v>0</v>
      </c>
      <c r="H36" s="19">
        <f>SUM(H32:H35)</f>
        <v>0</v>
      </c>
      <c r="I36" s="52"/>
      <c r="J36" s="56"/>
    </row>
    <row r="37" customHeight="1" spans="1:10">
      <c r="A37" s="13">
        <v>7</v>
      </c>
      <c r="B37" s="14" t="s">
        <v>81</v>
      </c>
      <c r="C37" s="15">
        <v>0</v>
      </c>
      <c r="D37" s="13">
        <v>0</v>
      </c>
      <c r="E37" s="16">
        <f>C37</f>
        <v>0</v>
      </c>
      <c r="F37" s="15">
        <v>0</v>
      </c>
      <c r="G37" s="15">
        <v>35</v>
      </c>
      <c r="H37" s="15">
        <f t="shared" ref="H36:H47" si="6">F37+G37</f>
        <v>35</v>
      </c>
      <c r="I37" s="51" t="s">
        <v>82</v>
      </c>
      <c r="J37" s="63"/>
    </row>
    <row r="38" customHeight="1" spans="1:10">
      <c r="A38" s="13"/>
      <c r="B38" s="14"/>
      <c r="C38" s="15"/>
      <c r="D38" s="13"/>
      <c r="E38" s="16"/>
      <c r="F38" s="15">
        <v>0</v>
      </c>
      <c r="G38" s="15">
        <v>0</v>
      </c>
      <c r="H38" s="15">
        <f t="shared" si="6"/>
        <v>0</v>
      </c>
      <c r="I38" s="51"/>
      <c r="J38" s="64"/>
    </row>
    <row r="39" customHeight="1" spans="1:10">
      <c r="A39" s="13"/>
      <c r="B39" s="14"/>
      <c r="C39" s="15"/>
      <c r="D39" s="13"/>
      <c r="E39" s="16"/>
      <c r="F39" s="15">
        <v>0</v>
      </c>
      <c r="G39" s="15">
        <v>0</v>
      </c>
      <c r="H39" s="15">
        <f t="shared" si="6"/>
        <v>0</v>
      </c>
      <c r="I39" s="51"/>
      <c r="J39" s="64"/>
    </row>
    <row r="40" customHeight="1" spans="1:10">
      <c r="A40" s="13"/>
      <c r="B40" s="14"/>
      <c r="C40" s="15"/>
      <c r="D40" s="13"/>
      <c r="E40" s="16"/>
      <c r="F40" s="15">
        <v>0</v>
      </c>
      <c r="G40" s="15">
        <v>0</v>
      </c>
      <c r="H40" s="15">
        <f t="shared" si="6"/>
        <v>0</v>
      </c>
      <c r="I40" s="51"/>
      <c r="J40" s="64"/>
    </row>
    <row r="41" s="1" customFormat="1" customHeight="1" spans="1:10">
      <c r="A41" s="17"/>
      <c r="B41" s="18" t="s">
        <v>83</v>
      </c>
      <c r="C41" s="19">
        <f>SUM(C37)</f>
        <v>0</v>
      </c>
      <c r="D41" s="20">
        <f t="shared" ref="D41:E41" si="7">SUM(D37)</f>
        <v>0</v>
      </c>
      <c r="E41" s="20">
        <f t="shared" si="7"/>
        <v>0</v>
      </c>
      <c r="F41" s="19">
        <f>SUM(F37:F40)</f>
        <v>0</v>
      </c>
      <c r="G41" s="19">
        <f t="shared" ref="G41:H41" si="8">SUM(G37:G40)</f>
        <v>35</v>
      </c>
      <c r="H41" s="19">
        <f t="shared" si="8"/>
        <v>35</v>
      </c>
      <c r="I41" s="52"/>
      <c r="J41" s="65"/>
    </row>
    <row r="42" customHeight="1" spans="1:10">
      <c r="A42" s="13">
        <v>8</v>
      </c>
      <c r="B42" s="14" t="s">
        <v>84</v>
      </c>
      <c r="C42" s="15">
        <v>0</v>
      </c>
      <c r="D42" s="13">
        <v>0</v>
      </c>
      <c r="E42" s="16">
        <f>C42*D42</f>
        <v>0</v>
      </c>
      <c r="F42" s="15">
        <v>0</v>
      </c>
      <c r="G42" s="15">
        <v>0</v>
      </c>
      <c r="H42" s="15">
        <f t="shared" si="6"/>
        <v>0</v>
      </c>
      <c r="I42" s="51"/>
      <c r="J42" s="54" t="s">
        <v>85</v>
      </c>
    </row>
    <row r="43" customHeight="1" spans="1:10">
      <c r="A43" s="13"/>
      <c r="B43" s="14"/>
      <c r="C43" s="15"/>
      <c r="D43" s="13"/>
      <c r="E43" s="16"/>
      <c r="F43" s="15">
        <v>0</v>
      </c>
      <c r="G43" s="15">
        <v>0</v>
      </c>
      <c r="H43" s="15">
        <f t="shared" si="6"/>
        <v>0</v>
      </c>
      <c r="I43" s="51"/>
      <c r="J43" s="55"/>
    </row>
    <row r="44" s="1" customFormat="1" customHeight="1" spans="1:10">
      <c r="A44" s="17"/>
      <c r="B44" s="18" t="s">
        <v>86</v>
      </c>
      <c r="C44" s="19">
        <f>SUM(C42)</f>
        <v>0</v>
      </c>
      <c r="D44" s="20">
        <f t="shared" ref="D44:E44" si="9">SUM(D42)</f>
        <v>0</v>
      </c>
      <c r="E44" s="20">
        <f t="shared" si="9"/>
        <v>0</v>
      </c>
      <c r="F44" s="19">
        <f>SUM(F42:F43)</f>
        <v>0</v>
      </c>
      <c r="G44" s="19">
        <f t="shared" ref="G44:H44" si="10">SUM(G42:G43)</f>
        <v>0</v>
      </c>
      <c r="H44" s="19">
        <f t="shared" si="10"/>
        <v>0</v>
      </c>
      <c r="I44" s="52"/>
      <c r="J44" s="56"/>
    </row>
    <row r="45" customHeight="1" spans="1:10">
      <c r="A45" s="13">
        <v>9</v>
      </c>
      <c r="B45" s="14" t="s">
        <v>87</v>
      </c>
      <c r="C45" s="15">
        <v>0</v>
      </c>
      <c r="D45" s="13">
        <v>0</v>
      </c>
      <c r="E45" s="16">
        <f>C45*D45</f>
        <v>0</v>
      </c>
      <c r="F45" s="15">
        <v>0</v>
      </c>
      <c r="G45" s="15">
        <v>0</v>
      </c>
      <c r="H45" s="15">
        <f t="shared" si="6"/>
        <v>0</v>
      </c>
      <c r="I45" s="51"/>
      <c r="J45" s="49" t="s">
        <v>88</v>
      </c>
    </row>
    <row r="46" customHeight="1" spans="1:10">
      <c r="A46" s="13"/>
      <c r="B46" s="14"/>
      <c r="C46" s="15"/>
      <c r="D46" s="13"/>
      <c r="E46" s="16"/>
      <c r="F46" s="15">
        <v>0</v>
      </c>
      <c r="G46" s="15">
        <v>0</v>
      </c>
      <c r="H46" s="15">
        <f t="shared" si="6"/>
        <v>0</v>
      </c>
      <c r="I46" s="51"/>
      <c r="J46" s="50"/>
    </row>
    <row r="47" customHeight="1" spans="1:10">
      <c r="A47" s="13"/>
      <c r="B47" s="14"/>
      <c r="C47" s="15"/>
      <c r="D47" s="13"/>
      <c r="E47" s="16"/>
      <c r="F47" s="15">
        <v>0</v>
      </c>
      <c r="G47" s="15">
        <v>0</v>
      </c>
      <c r="H47" s="15">
        <f t="shared" si="6"/>
        <v>0</v>
      </c>
      <c r="I47" s="51"/>
      <c r="J47" s="50"/>
    </row>
    <row r="48" s="1" customFormat="1" customHeight="1" spans="1:10">
      <c r="A48" s="17"/>
      <c r="B48" s="18" t="s">
        <v>89</v>
      </c>
      <c r="C48" s="19">
        <f>SUM(C45)</f>
        <v>0</v>
      </c>
      <c r="D48" s="20">
        <f t="shared" ref="D48:E48" si="11">SUM(D45)</f>
        <v>0</v>
      </c>
      <c r="E48" s="20">
        <f t="shared" si="11"/>
        <v>0</v>
      </c>
      <c r="F48" s="19">
        <f>SUM(F45:F47)</f>
        <v>0</v>
      </c>
      <c r="G48" s="19">
        <f t="shared" ref="G48:H48" si="12">SUM(G45:G47)</f>
        <v>0</v>
      </c>
      <c r="H48" s="19">
        <f t="shared" si="12"/>
        <v>0</v>
      </c>
      <c r="I48" s="52"/>
      <c r="J48" s="53"/>
    </row>
    <row r="49" customHeight="1" spans="1:10">
      <c r="A49" s="33">
        <v>10</v>
      </c>
      <c r="B49" s="31" t="s">
        <v>90</v>
      </c>
      <c r="C49" s="15">
        <v>0</v>
      </c>
      <c r="D49" s="13">
        <v>0</v>
      </c>
      <c r="E49" s="16">
        <v>0</v>
      </c>
      <c r="F49" s="15">
        <v>15.2</v>
      </c>
      <c r="G49" s="15">
        <v>0</v>
      </c>
      <c r="H49" s="15">
        <f>F49+G49</f>
        <v>15.2</v>
      </c>
      <c r="I49" s="51" t="s">
        <v>91</v>
      </c>
      <c r="J49" s="64"/>
    </row>
    <row r="50" customFormat="1" customHeight="1" spans="1:10">
      <c r="A50" s="37"/>
      <c r="B50" s="38"/>
      <c r="C50" s="15">
        <v>0</v>
      </c>
      <c r="D50" s="13">
        <v>0</v>
      </c>
      <c r="E50" s="16">
        <v>0</v>
      </c>
      <c r="F50" s="15">
        <v>0</v>
      </c>
      <c r="G50" s="15">
        <v>0</v>
      </c>
      <c r="H50" s="15">
        <f>F50+G50</f>
        <v>0</v>
      </c>
      <c r="I50" s="51"/>
      <c r="J50" s="64"/>
    </row>
    <row r="51" s="1" customFormat="1" customHeight="1" spans="1:10">
      <c r="A51" s="17"/>
      <c r="B51" s="18" t="s">
        <v>92</v>
      </c>
      <c r="C51" s="19">
        <f>C49</f>
        <v>0</v>
      </c>
      <c r="D51" s="20">
        <f>D49</f>
        <v>0</v>
      </c>
      <c r="E51" s="20">
        <f>E49</f>
        <v>0</v>
      </c>
      <c r="F51" s="19">
        <f>SUM(F49:F50)</f>
        <v>15.2</v>
      </c>
      <c r="G51" s="19">
        <f>SUM(G49:G49)</f>
        <v>0</v>
      </c>
      <c r="H51" s="19">
        <f>F51+G51</f>
        <v>15.2</v>
      </c>
      <c r="I51" s="52"/>
      <c r="J51" s="65"/>
    </row>
    <row r="52" customHeight="1" spans="1:10">
      <c r="A52" s="17"/>
      <c r="B52" s="18" t="s">
        <v>32</v>
      </c>
      <c r="C52" s="19">
        <f>SUM(C51,C48,C44,C41,C36,C31,C27,C21,C16,C13)</f>
        <v>0</v>
      </c>
      <c r="D52" s="20">
        <f>SUM(D51,D48,D44,D41,D36,D31,D27,D21,D16,D13)</f>
        <v>0</v>
      </c>
      <c r="E52" s="20">
        <f>SUM(E51,E48,E44,E41,E36,E31,E27,E21,E16,E13)</f>
        <v>0</v>
      </c>
      <c r="F52" s="19">
        <f>SUM(F51,F48,F44,F41,F36,F31,F27,F21,F16,F13)</f>
        <v>2482.5</v>
      </c>
      <c r="G52" s="19">
        <f>SUM(G51,G48,G44,G41,G36,G31,G27,G21,G16,G13)</f>
        <v>303.8</v>
      </c>
      <c r="H52" s="19">
        <f>H13+H21+H16+H27+H31+H36+H41+H44+H48+H51</f>
        <v>2786.3</v>
      </c>
      <c r="I52" s="52"/>
      <c r="J52" s="66"/>
    </row>
    <row r="56" customHeight="1" spans="1:9">
      <c r="A56" s="39" t="s">
        <v>93</v>
      </c>
      <c r="B56" s="40"/>
      <c r="C56" s="41" t="s">
        <v>94</v>
      </c>
      <c r="D56" s="41"/>
      <c r="E56" s="41" t="s">
        <v>95</v>
      </c>
      <c r="F56" s="41"/>
      <c r="G56" s="41" t="s">
        <v>96</v>
      </c>
      <c r="H56" s="41"/>
      <c r="I56" s="67" t="s">
        <v>97</v>
      </c>
    </row>
    <row r="57" customHeight="1" spans="1:9">
      <c r="A57" s="42">
        <f>E52</f>
        <v>0</v>
      </c>
      <c r="B57" s="43"/>
      <c r="C57" s="43">
        <f>H52</f>
        <v>2786.3</v>
      </c>
      <c r="D57" s="43"/>
      <c r="E57" s="43">
        <f>F52</f>
        <v>2482.5</v>
      </c>
      <c r="F57" s="43"/>
      <c r="G57" s="43">
        <f>G52</f>
        <v>303.8</v>
      </c>
      <c r="H57" s="43"/>
      <c r="I57" s="68">
        <f>A57-C57</f>
        <v>-2786.3</v>
      </c>
    </row>
    <row r="59" customHeight="1" spans="1:9">
      <c r="A59" s="44" t="s">
        <v>98</v>
      </c>
      <c r="B59" s="45"/>
      <c r="C59" s="46" t="s">
        <v>36</v>
      </c>
      <c r="D59" s="44"/>
      <c r="E59" s="44" t="s">
        <v>99</v>
      </c>
      <c r="F59" s="44"/>
      <c r="G59" s="44" t="s">
        <v>38</v>
      </c>
      <c r="H59" s="44"/>
      <c r="I59" s="45"/>
    </row>
  </sheetData>
  <mergeCells count="73">
    <mergeCell ref="C2:H2"/>
    <mergeCell ref="C6:E6"/>
    <mergeCell ref="F6:I6"/>
    <mergeCell ref="A56:B56"/>
    <mergeCell ref="C56:D56"/>
    <mergeCell ref="E56:F56"/>
    <mergeCell ref="G56:H56"/>
    <mergeCell ref="A57:B57"/>
    <mergeCell ref="C57:D57"/>
    <mergeCell ref="E57:F57"/>
    <mergeCell ref="G57:H57"/>
    <mergeCell ref="A6:A7"/>
    <mergeCell ref="A8:A12"/>
    <mergeCell ref="A14:A15"/>
    <mergeCell ref="A17:A20"/>
    <mergeCell ref="A22:A26"/>
    <mergeCell ref="A28:A30"/>
    <mergeCell ref="A32:A35"/>
    <mergeCell ref="A37:A40"/>
    <mergeCell ref="A42:A43"/>
    <mergeCell ref="A45:A47"/>
    <mergeCell ref="A49:A50"/>
    <mergeCell ref="B6:B7"/>
    <mergeCell ref="B8:B12"/>
    <mergeCell ref="B14:B15"/>
    <mergeCell ref="B17:B20"/>
    <mergeCell ref="B22:B26"/>
    <mergeCell ref="B28:B30"/>
    <mergeCell ref="B32:B35"/>
    <mergeCell ref="B37:B40"/>
    <mergeCell ref="B42:B43"/>
    <mergeCell ref="B45:B47"/>
    <mergeCell ref="B49:B50"/>
    <mergeCell ref="C8:C12"/>
    <mergeCell ref="C14:C15"/>
    <mergeCell ref="C17:C20"/>
    <mergeCell ref="C22:C26"/>
    <mergeCell ref="C28:C30"/>
    <mergeCell ref="C32:C35"/>
    <mergeCell ref="C37:C40"/>
    <mergeCell ref="C42:C43"/>
    <mergeCell ref="C45:C47"/>
    <mergeCell ref="D8:D12"/>
    <mergeCell ref="D14:D15"/>
    <mergeCell ref="D17:D20"/>
    <mergeCell ref="D22:D26"/>
    <mergeCell ref="D28:D30"/>
    <mergeCell ref="D32:D35"/>
    <mergeCell ref="D37:D40"/>
    <mergeCell ref="D42:D43"/>
    <mergeCell ref="D45:D47"/>
    <mergeCell ref="E8:E12"/>
    <mergeCell ref="E14:E15"/>
    <mergeCell ref="E17:E20"/>
    <mergeCell ref="E22:E26"/>
    <mergeCell ref="E28:E30"/>
    <mergeCell ref="E32:E35"/>
    <mergeCell ref="E37:E40"/>
    <mergeCell ref="E42:E43"/>
    <mergeCell ref="E45:E47"/>
    <mergeCell ref="J4:J5"/>
    <mergeCell ref="J6:J7"/>
    <mergeCell ref="J8:J13"/>
    <mergeCell ref="J14:J16"/>
    <mergeCell ref="J17:J21"/>
    <mergeCell ref="J22:J27"/>
    <mergeCell ref="J28:J31"/>
    <mergeCell ref="J32:J36"/>
    <mergeCell ref="J37:J41"/>
    <mergeCell ref="J42:J44"/>
    <mergeCell ref="J45:J48"/>
    <mergeCell ref="J49:J51"/>
    <mergeCell ref="H4:I5"/>
  </mergeCells>
  <pageMargins left="0.699305555555556" right="0.699305555555556" top="0.75" bottom="0.75" header="0.3" footer="0.3"/>
  <pageSetup paperSize="9" scale="54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杨彦</cp:lastModifiedBy>
  <dcterms:created xsi:type="dcterms:W3CDTF">2014-04-15T08:52:00Z</dcterms:created>
  <cp:lastPrinted>2017-11-07T06:55:00Z</cp:lastPrinted>
  <dcterms:modified xsi:type="dcterms:W3CDTF">2020-12-23T09:21:56Z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2052-11.1.0.9192</vt:lpwstr>
  </property>
</Properties>
</file>