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B9878CF3-84E5-4193-BFA0-F08C557238D6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E5 旅行社" sheetId="16" r:id="rId1"/>
  </sheets>
  <definedNames>
    <definedName name="_xlnm.Print_Area" localSheetId="0">'E5 旅行社'!$A$1:$H$25</definedName>
    <definedName name="_xlnm.Print_Titles" localSheetId="0">'E5 旅行社'!$1:$7</definedName>
  </definedNames>
  <calcPr calcId="181029"/>
</workbook>
</file>

<file path=xl/calcChain.xml><?xml version="1.0" encoding="utf-8"?>
<calcChain xmlns="http://schemas.openxmlformats.org/spreadsheetml/2006/main">
  <c r="G13" i="16" l="1"/>
  <c r="G15" i="16"/>
  <c r="G14" i="16"/>
  <c r="G17" i="16"/>
  <c r="G10" i="16"/>
  <c r="G9" i="16"/>
  <c r="G16" i="16" l="1"/>
  <c r="G21" i="16"/>
  <c r="G19" i="16"/>
  <c r="G12" i="16"/>
  <c r="D23" i="16" l="1"/>
  <c r="G23" i="16" s="1"/>
  <c r="G24" i="16" s="1"/>
  <c r="G25" i="16" s="1"/>
</calcChain>
</file>

<file path=xl/sharedStrings.xml><?xml version="1.0" encoding="utf-8"?>
<sst xmlns="http://schemas.openxmlformats.org/spreadsheetml/2006/main" count="45" uniqueCount="45">
  <si>
    <t xml:space="preserve">Event:                 </t>
  </si>
  <si>
    <t xml:space="preserve">Date:                  </t>
  </si>
  <si>
    <t xml:space="preserve">Number of person:       </t>
    <phoneticPr fontId="1" type="noConversion"/>
  </si>
  <si>
    <t>其他（请务必考虑如下明细的发票是否可以使用，是否需要增加税率）</t>
    <phoneticPr fontId="1" type="noConversion"/>
  </si>
  <si>
    <t xml:space="preserve">Project No:               </t>
    <phoneticPr fontId="1" type="noConversion"/>
  </si>
  <si>
    <t>总计</t>
    <phoneticPr fontId="1" type="noConversion"/>
  </si>
  <si>
    <t>媒体用餐
Have meals</t>
    <phoneticPr fontId="1" type="noConversion"/>
  </si>
  <si>
    <t>项目Item</t>
    <phoneticPr fontId="1" type="noConversion"/>
  </si>
  <si>
    <t>规格Detail</t>
    <phoneticPr fontId="1" type="noConversion"/>
  </si>
  <si>
    <t>数量amount</t>
    <phoneticPr fontId="1" type="noConversion"/>
  </si>
  <si>
    <t>次数times</t>
    <phoneticPr fontId="1" type="noConversion"/>
  </si>
  <si>
    <t>备注Remarks</t>
    <phoneticPr fontId="1" type="noConversion"/>
  </si>
  <si>
    <t>单价</t>
    <phoneticPr fontId="1" type="noConversion"/>
  </si>
  <si>
    <t>总价</t>
  </si>
  <si>
    <t>活动标价后的10%</t>
    <phoneticPr fontId="1" type="noConversion"/>
  </si>
  <si>
    <t>旅行社服务费 service charge for agency</t>
    <phoneticPr fontId="1" type="noConversion"/>
  </si>
  <si>
    <t>用车需求（根据媒体具体航班调整需求）</t>
    <phoneticPr fontId="1" type="noConversion"/>
  </si>
  <si>
    <t>车辆安排</t>
    <phoneticPr fontId="1" type="noConversion"/>
  </si>
  <si>
    <t>活动相关</t>
    <phoneticPr fontId="1" type="noConversion"/>
  </si>
  <si>
    <t xml:space="preserve">VENUE:                  </t>
    <phoneticPr fontId="1" type="noConversion"/>
  </si>
  <si>
    <t>竞品车辆租借 Competitor Vehicle Rental</t>
    <phoneticPr fontId="1" type="noConversion"/>
  </si>
  <si>
    <t>北京</t>
    <phoneticPr fontId="1" type="noConversion"/>
  </si>
  <si>
    <t>酒店相关</t>
    <phoneticPr fontId="1" type="noConversion"/>
  </si>
  <si>
    <t>媒体午餐
Media Lunch</t>
    <phoneticPr fontId="1" type="noConversion"/>
  </si>
  <si>
    <t>工作人员午餐
Lunch for staffs</t>
    <phoneticPr fontId="1" type="noConversion"/>
  </si>
  <si>
    <t>场地物料
Food &amp; Other Materials</t>
    <phoneticPr fontId="1" type="noConversion"/>
  </si>
  <si>
    <t>现场茶歇&amp;防疫物料
Foods &amp; materials</t>
    <phoneticPr fontId="1" type="noConversion"/>
  </si>
  <si>
    <t>活动场地租赁 Event Venue Rent</t>
    <phoneticPr fontId="1" type="noConversion"/>
  </si>
  <si>
    <t>车辆清洁&amp;加电 Vehicle cleaning &amp; electricity</t>
    <phoneticPr fontId="1" type="noConversion"/>
  </si>
  <si>
    <t xml:space="preserve">别克Electra E5 静态对比 旅行社SOW  Buick Electra E5 vehicle static comparison Travel Agency SOW </t>
    <phoneticPr fontId="1" type="noConversion"/>
  </si>
  <si>
    <t>工作人员2人 staff 2</t>
    <phoneticPr fontId="1" type="noConversion"/>
  </si>
  <si>
    <t>停车费 Parking fee</t>
    <phoneticPr fontId="1" type="noConversion"/>
  </si>
  <si>
    <t>车辆拖车费 Trailer fee</t>
    <phoneticPr fontId="1" type="noConversion"/>
  </si>
  <si>
    <t>车辆往返经销商、拍摄场地之间
Shuttle between the dealer and the shooting venue</t>
    <phoneticPr fontId="1" type="noConversion"/>
  </si>
  <si>
    <t>工作用车 shuttle bus</t>
    <phoneticPr fontId="1" type="noConversion"/>
  </si>
  <si>
    <t>媒体20家</t>
    <phoneticPr fontId="1" type="noConversion"/>
  </si>
  <si>
    <t>2023年3月27日-3月31日</t>
    <phoneticPr fontId="1" type="noConversion"/>
  </si>
  <si>
    <t>媒体40人 media 40</t>
    <phoneticPr fontId="1" type="noConversion"/>
  </si>
  <si>
    <t>奥森公园停车费（2台别克Electra E5，2台竞品车）
Parking fee for Olympic Forest Park (2 Buick Electra E5 and 2 competitor vehicles)</t>
    <phoneticPr fontId="1" type="noConversion"/>
  </si>
  <si>
    <t>（固定费用）车辆租赁价格30000元（含往返运费）</t>
    <phoneticPr fontId="1" type="noConversion"/>
  </si>
  <si>
    <t>媒体活动5天，工作人员交通费
traffic expense for staff (5-days media activity)</t>
    <phoneticPr fontId="1" type="noConversion"/>
  </si>
  <si>
    <t>包含食物+防疫用品  活动共5批，5天，3台别克车
Including food &amp; other material. Activity totally 4 batches media invited, for 4 days, 2 Buick cars for test driving.</t>
    <phoneticPr fontId="1" type="noConversion"/>
  </si>
  <si>
    <t>车辆管理人员 staff service fee for car preparing</t>
    <phoneticPr fontId="1" type="noConversion"/>
  </si>
  <si>
    <t>（固定费用）场地租赁价格30000元</t>
    <phoneticPr fontId="1" type="noConversion"/>
  </si>
  <si>
    <t>总计(含税6%）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</si>
</sst>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 "/>
    <numFmt numFmtId="177" formatCode="_ &quot;￥&quot;* #,##0.00_ ;_ &quot;￥&quot;* \-#,##0.00_ ;_ &quot;￥&quot;* &quot;-&quot;??_ ;_ @_ "/>
    <numFmt numFmtId="178" formatCode="_-* #,##0.00\ _€_-;\-* #,##0.00\ _€_-;_-* &quot;-&quot;??\ _€_-;_-@_-"/>
    <numFmt numFmtId="179" formatCode="_-* #,##0.00\ [$€]_-;\-* #,##0.00\ [$€]_-;_-* &quot;-&quot;??\ [$€]_-;_-@_-"/>
    <numFmt numFmtId="180" formatCode="_-* #,##0.00\ [$€-1]_-;\-* #,##0.00\ [$€-1]_-;_-* &quot;-&quot;??\ [$€-1]_-"/>
    <numFmt numFmtId="181" formatCode="#,##0_);[Red]\(#,##0\)"/>
  </numFmts>
  <fonts count="34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0" borderId="0">
      <alignment vertical="center"/>
    </xf>
    <xf numFmtId="0" fontId="25" fillId="0" borderId="0">
      <alignment vertical="center"/>
    </xf>
    <xf numFmtId="0" fontId="26" fillId="0" borderId="0"/>
    <xf numFmtId="0" fontId="3" fillId="0" borderId="0"/>
    <xf numFmtId="0" fontId="26" fillId="0" borderId="0"/>
    <xf numFmtId="0" fontId="21" fillId="0" borderId="0"/>
    <xf numFmtId="0" fontId="2" fillId="0" borderId="0"/>
    <xf numFmtId="0" fontId="21" fillId="0" borderId="0"/>
    <xf numFmtId="0" fontId="27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180" fontId="2" fillId="0" borderId="0"/>
    <xf numFmtId="0" fontId="2" fillId="0" borderId="0"/>
    <xf numFmtId="0" fontId="28" fillId="0" borderId="0"/>
    <xf numFmtId="0" fontId="29" fillId="0" borderId="1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46">
    <xf numFmtId="0" fontId="0" fillId="0" borderId="0" xfId="0">
      <alignment vertical="center"/>
    </xf>
    <xf numFmtId="0" fontId="22" fillId="24" borderId="0" xfId="46" applyFont="1" applyFill="1" applyAlignment="1">
      <alignment horizontal="center" vertical="center"/>
    </xf>
    <xf numFmtId="0" fontId="22" fillId="24" borderId="0" xfId="46" applyFont="1" applyFill="1" applyAlignment="1">
      <alignment vertical="center" wrapText="1"/>
    </xf>
    <xf numFmtId="0" fontId="22" fillId="24" borderId="0" xfId="46" applyFont="1" applyFill="1">
      <alignment vertical="center"/>
    </xf>
    <xf numFmtId="0" fontId="22" fillId="24" borderId="0" xfId="46" applyFont="1" applyFill="1" applyAlignment="1">
      <alignment horizontal="left" vertical="center"/>
    </xf>
    <xf numFmtId="0" fontId="24" fillId="24" borderId="0" xfId="46" applyFont="1" applyFill="1" applyAlignment="1">
      <alignment horizontal="center" vertical="center"/>
    </xf>
    <xf numFmtId="0" fontId="23" fillId="20" borderId="10" xfId="46" applyFont="1" applyFill="1" applyBorder="1" applyAlignment="1">
      <alignment horizontal="left" vertical="center" wrapText="1"/>
    </xf>
    <xf numFmtId="0" fontId="23" fillId="20" borderId="10" xfId="46" applyFont="1" applyFill="1" applyBorder="1" applyAlignment="1">
      <alignment horizontal="center" vertical="center" wrapText="1"/>
    </xf>
    <xf numFmtId="0" fontId="22" fillId="25" borderId="10" xfId="46" applyFont="1" applyFill="1" applyBorder="1" applyAlignment="1">
      <alignment horizontal="center" vertical="center" wrapText="1"/>
    </xf>
    <xf numFmtId="176" fontId="22" fillId="0" borderId="10" xfId="46" applyNumberFormat="1" applyFont="1" applyBorder="1" applyAlignment="1">
      <alignment horizontal="center" vertical="center"/>
    </xf>
    <xf numFmtId="0" fontId="22" fillId="26" borderId="10" xfId="46" applyFont="1" applyFill="1" applyBorder="1" applyAlignment="1">
      <alignment vertical="center" wrapText="1"/>
    </xf>
    <xf numFmtId="0" fontId="22" fillId="24" borderId="10" xfId="46" applyFont="1" applyFill="1" applyBorder="1" applyAlignment="1">
      <alignment vertical="center" wrapText="1"/>
    </xf>
    <xf numFmtId="0" fontId="23" fillId="24" borderId="10" xfId="46" applyFont="1" applyFill="1" applyBorder="1" applyAlignment="1">
      <alignment horizontal="center" vertical="center" wrapText="1"/>
    </xf>
    <xf numFmtId="181" fontId="22" fillId="24" borderId="0" xfId="46" applyNumberFormat="1" applyFont="1" applyFill="1" applyAlignment="1">
      <alignment horizontal="center" vertical="center"/>
    </xf>
    <xf numFmtId="181" fontId="23" fillId="24" borderId="10" xfId="46" applyNumberFormat="1" applyFont="1" applyFill="1" applyBorder="1" applyAlignment="1">
      <alignment horizontal="center" vertical="center"/>
    </xf>
    <xf numFmtId="181" fontId="23" fillId="20" borderId="10" xfId="46" applyNumberFormat="1" applyFont="1" applyFill="1" applyBorder="1" applyAlignment="1">
      <alignment horizontal="left" vertical="center" wrapText="1"/>
    </xf>
    <xf numFmtId="0" fontId="22" fillId="0" borderId="10" xfId="46" applyFont="1" applyBorder="1" applyAlignment="1">
      <alignment horizontal="center" vertical="center" wrapText="1"/>
    </xf>
    <xf numFmtId="181" fontId="22" fillId="0" borderId="10" xfId="46" applyNumberFormat="1" applyFont="1" applyBorder="1" applyAlignment="1">
      <alignment horizontal="center" vertical="center"/>
    </xf>
    <xf numFmtId="181" fontId="23" fillId="17" borderId="10" xfId="46" applyNumberFormat="1" applyFont="1" applyFill="1" applyBorder="1" applyAlignment="1">
      <alignment horizontal="center" vertical="center"/>
    </xf>
    <xf numFmtId="0" fontId="23" fillId="20" borderId="10" xfId="46" applyFont="1" applyFill="1" applyBorder="1" applyAlignment="1">
      <alignment vertical="center" wrapText="1"/>
    </xf>
    <xf numFmtId="0" fontId="22" fillId="26" borderId="10" xfId="46" applyFont="1" applyFill="1" applyBorder="1" applyAlignment="1">
      <alignment horizontal="center" vertical="center" wrapText="1"/>
    </xf>
    <xf numFmtId="0" fontId="22" fillId="26" borderId="10" xfId="46" applyFont="1" applyFill="1" applyBorder="1" applyAlignment="1">
      <alignment horizontal="left" vertical="center" wrapText="1"/>
    </xf>
    <xf numFmtId="0" fontId="22" fillId="26" borderId="0" xfId="46" applyFont="1" applyFill="1" applyAlignment="1">
      <alignment horizontal="center" vertical="center"/>
    </xf>
    <xf numFmtId="0" fontId="22" fillId="0" borderId="10" xfId="46" applyFont="1" applyBorder="1" applyAlignment="1">
      <alignment horizontal="left" vertical="center" wrapText="1"/>
    </xf>
    <xf numFmtId="176" fontId="22" fillId="0" borderId="11" xfId="46" applyNumberFormat="1" applyFont="1" applyBorder="1" applyAlignment="1">
      <alignment horizontal="center" vertical="center"/>
    </xf>
    <xf numFmtId="58" fontId="22" fillId="26" borderId="10" xfId="46" applyNumberFormat="1" applyFont="1" applyFill="1" applyBorder="1" applyAlignment="1">
      <alignment vertical="center" wrapText="1"/>
    </xf>
    <xf numFmtId="181" fontId="22" fillId="26" borderId="10" xfId="0" applyNumberFormat="1" applyFont="1" applyFill="1" applyBorder="1" applyAlignment="1">
      <alignment horizontal="center" vertical="center"/>
    </xf>
    <xf numFmtId="176" fontId="22" fillId="26" borderId="10" xfId="46" applyNumberFormat="1" applyFont="1" applyFill="1" applyBorder="1" applyAlignment="1">
      <alignment horizontal="center" vertical="center"/>
    </xf>
    <xf numFmtId="49" fontId="22" fillId="24" borderId="0" xfId="46" applyNumberFormat="1" applyFont="1" applyFill="1">
      <alignment vertical="center"/>
    </xf>
    <xf numFmtId="0" fontId="23" fillId="0" borderId="10" xfId="46" applyFont="1" applyBorder="1" applyAlignment="1">
      <alignment horizontal="left" vertical="center" wrapText="1"/>
    </xf>
    <xf numFmtId="181" fontId="22" fillId="0" borderId="10" xfId="46" applyNumberFormat="1" applyFont="1" applyBorder="1" applyAlignment="1">
      <alignment horizontal="center" vertical="center" wrapText="1"/>
    </xf>
    <xf numFmtId="0" fontId="22" fillId="0" borderId="10" xfId="46" applyFont="1" applyBorder="1" applyAlignment="1">
      <alignment vertical="center" wrapText="1"/>
    </xf>
    <xf numFmtId="0" fontId="22" fillId="0" borderId="10" xfId="46" applyFont="1" applyBorder="1" applyAlignment="1">
      <alignment horizontal="left" vertical="center" wrapText="1"/>
    </xf>
    <xf numFmtId="0" fontId="22" fillId="0" borderId="12" xfId="46" applyFont="1" applyBorder="1" applyAlignment="1">
      <alignment horizontal="left" vertical="center" wrapText="1"/>
    </xf>
    <xf numFmtId="0" fontId="22" fillId="0" borderId="13" xfId="46" applyFont="1" applyBorder="1" applyAlignment="1">
      <alignment horizontal="left" vertical="center" wrapText="1"/>
    </xf>
    <xf numFmtId="0" fontId="22" fillId="26" borderId="0" xfId="46" applyFont="1" applyFill="1" applyAlignment="1">
      <alignment horizontal="center" vertical="center"/>
    </xf>
    <xf numFmtId="0" fontId="22" fillId="24" borderId="0" xfId="46" applyFont="1" applyFill="1" applyAlignment="1">
      <alignment horizontal="left" vertical="center" wrapText="1"/>
    </xf>
    <xf numFmtId="0" fontId="23" fillId="24" borderId="12" xfId="46" applyFont="1" applyFill="1" applyBorder="1" applyAlignment="1">
      <alignment horizontal="center" vertical="center" wrapText="1"/>
    </xf>
    <xf numFmtId="0" fontId="23" fillId="24" borderId="13" xfId="46" applyFont="1" applyFill="1" applyBorder="1" applyAlignment="1">
      <alignment horizontal="center" vertical="center" wrapText="1"/>
    </xf>
    <xf numFmtId="0" fontId="22" fillId="26" borderId="11" xfId="0" applyFont="1" applyFill="1" applyBorder="1" applyAlignment="1">
      <alignment horizontal="center" vertical="center" wrapText="1"/>
    </xf>
    <xf numFmtId="0" fontId="22" fillId="26" borderId="17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3" fillId="17" borderId="12" xfId="46" applyFont="1" applyFill="1" applyBorder="1" applyAlignment="1">
      <alignment horizontal="center" vertical="center"/>
    </xf>
    <xf numFmtId="0" fontId="23" fillId="17" borderId="18" xfId="46" applyFont="1" applyFill="1" applyBorder="1" applyAlignment="1">
      <alignment horizontal="center" vertical="center"/>
    </xf>
    <xf numFmtId="0" fontId="23" fillId="17" borderId="13" xfId="46" applyFont="1" applyFill="1" applyBorder="1" applyAlignment="1">
      <alignment horizontal="center" vertical="center"/>
    </xf>
  </cellXfs>
  <cellStyles count="85">
    <cellStyle name="_ET_STYLE_NoName_00_" xfId="1" xr:uid="{00000000-0005-0000-0000-000000000000}"/>
    <cellStyle name="0,0_x000a__x000a_NA_x000a__x000a_" xfId="52" xr:uid="{00000000-0005-0000-0000-000001000000}"/>
    <cellStyle name="0,0_x000d__x000d_NA_x000d__x000d_" xfId="53" xr:uid="{00000000-0005-0000-0000-000002000000}"/>
    <cellStyle name="0,0_x005f_x000d__x005f_x000a_NA_x005f_x000d__x005f_x000a_" xfId="2" xr:uid="{00000000-0005-0000-0000-000003000000}"/>
    <cellStyle name="20% - Accent1" xfId="3" xr:uid="{00000000-0005-0000-0000-000004000000}"/>
    <cellStyle name="20% - Accent2" xfId="4" xr:uid="{00000000-0005-0000-0000-000005000000}"/>
    <cellStyle name="20% - Accent3" xfId="5" xr:uid="{00000000-0005-0000-0000-000006000000}"/>
    <cellStyle name="20% - Accent4" xfId="6" xr:uid="{00000000-0005-0000-0000-000007000000}"/>
    <cellStyle name="20% - Accent5" xfId="7" xr:uid="{00000000-0005-0000-0000-000008000000}"/>
    <cellStyle name="20% - Accent6" xfId="8" xr:uid="{00000000-0005-0000-0000-000009000000}"/>
    <cellStyle name="40% - Accent1" xfId="9" xr:uid="{00000000-0005-0000-0000-00000A000000}"/>
    <cellStyle name="40% - Accent2" xfId="10" xr:uid="{00000000-0005-0000-0000-00000B000000}"/>
    <cellStyle name="40% - Accent3" xfId="11" xr:uid="{00000000-0005-0000-0000-00000C000000}"/>
    <cellStyle name="40% - Accent4" xfId="12" xr:uid="{00000000-0005-0000-0000-00000D000000}"/>
    <cellStyle name="40% - Accent5" xfId="13" xr:uid="{00000000-0005-0000-0000-00000E000000}"/>
    <cellStyle name="40% - Accent6" xfId="14" xr:uid="{00000000-0005-0000-0000-00000F000000}"/>
    <cellStyle name="60% - Accent1" xfId="15" xr:uid="{00000000-0005-0000-0000-000010000000}"/>
    <cellStyle name="60% - Accent2" xfId="16" xr:uid="{00000000-0005-0000-0000-000011000000}"/>
    <cellStyle name="60% - Accent3" xfId="17" xr:uid="{00000000-0005-0000-0000-000012000000}"/>
    <cellStyle name="60% - Accent4" xfId="18" xr:uid="{00000000-0005-0000-0000-000013000000}"/>
    <cellStyle name="60% - Accent5" xfId="19" xr:uid="{00000000-0005-0000-0000-000014000000}"/>
    <cellStyle name="60% - Accent6" xfId="20" xr:uid="{00000000-0005-0000-0000-000015000000}"/>
    <cellStyle name="Accent1" xfId="21" xr:uid="{00000000-0005-0000-0000-000016000000}"/>
    <cellStyle name="Accent2" xfId="22" xr:uid="{00000000-0005-0000-0000-000017000000}"/>
    <cellStyle name="Accent3" xfId="23" xr:uid="{00000000-0005-0000-0000-000018000000}"/>
    <cellStyle name="Accent4" xfId="24" xr:uid="{00000000-0005-0000-0000-000019000000}"/>
    <cellStyle name="Accent5" xfId="25" xr:uid="{00000000-0005-0000-0000-00001A000000}"/>
    <cellStyle name="Accent6" xfId="26" xr:uid="{00000000-0005-0000-0000-00001B000000}"/>
    <cellStyle name="Bad" xfId="27" xr:uid="{00000000-0005-0000-0000-00001C000000}"/>
    <cellStyle name="Besuchter Hyperlink_budget BMW Deal…ng 20070530.xls" xfId="54" xr:uid="{00000000-0005-0000-0000-00001D000000}"/>
    <cellStyle name="Calculation" xfId="28" xr:uid="{00000000-0005-0000-0000-00001E000000}"/>
    <cellStyle name="Check Cell" xfId="29" xr:uid="{00000000-0005-0000-0000-00001F000000}"/>
    <cellStyle name="Comma" xfId="55" xr:uid="{00000000-0005-0000-0000-000020000000}"/>
    <cellStyle name="Currency" xfId="56" xr:uid="{00000000-0005-0000-0000-000021000000}"/>
    <cellStyle name="Currency 2" xfId="57" xr:uid="{00000000-0005-0000-0000-000022000000}"/>
    <cellStyle name="Dezimal 2" xfId="58" xr:uid="{00000000-0005-0000-0000-000023000000}"/>
    <cellStyle name="Euro" xfId="59" xr:uid="{00000000-0005-0000-0000-000024000000}"/>
    <cellStyle name="Explanatory Text" xfId="30" xr:uid="{00000000-0005-0000-0000-000025000000}"/>
    <cellStyle name="Good" xfId="31" xr:uid="{00000000-0005-0000-0000-000026000000}"/>
    <cellStyle name="Heading 1" xfId="32" xr:uid="{00000000-0005-0000-0000-000027000000}"/>
    <cellStyle name="Heading 2" xfId="33" xr:uid="{00000000-0005-0000-0000-000028000000}"/>
    <cellStyle name="Heading 3" xfId="34" xr:uid="{00000000-0005-0000-0000-000029000000}"/>
    <cellStyle name="Heading 4" xfId="35" xr:uid="{00000000-0005-0000-0000-00002A000000}"/>
    <cellStyle name="Input" xfId="36" xr:uid="{00000000-0005-0000-0000-00002B000000}"/>
    <cellStyle name="Linked Cell" xfId="37" xr:uid="{00000000-0005-0000-0000-00002C000000}"/>
    <cellStyle name="Neutral" xfId="38" xr:uid="{00000000-0005-0000-0000-00002D000000}"/>
    <cellStyle name="Normal 2" xfId="48" xr:uid="{00000000-0005-0000-0000-00002E000000}"/>
    <cellStyle name="Normal 3" xfId="60" xr:uid="{00000000-0005-0000-0000-00002F000000}"/>
    <cellStyle name="Note" xfId="39" xr:uid="{00000000-0005-0000-0000-000030000000}"/>
    <cellStyle name="Output" xfId="40" xr:uid="{00000000-0005-0000-0000-000031000000}"/>
    <cellStyle name="Standard 2" xfId="61" xr:uid="{00000000-0005-0000-0000-000032000000}"/>
    <cellStyle name="Standard 4" xfId="62" xr:uid="{00000000-0005-0000-0000-000033000000}"/>
    <cellStyle name="Standard_080529_FB_Verkaufsstundensätze gkk" xfId="63" xr:uid="{00000000-0005-0000-0000-000034000000}"/>
    <cellStyle name="Style 1" xfId="64" xr:uid="{00000000-0005-0000-0000-000035000000}"/>
    <cellStyle name="Title" xfId="41" xr:uid="{00000000-0005-0000-0000-000036000000}"/>
    <cellStyle name="Total" xfId="42" xr:uid="{00000000-0005-0000-0000-000037000000}"/>
    <cellStyle name="Warning Text" xfId="43" xr:uid="{00000000-0005-0000-0000-000038000000}"/>
    <cellStyle name="标题 1 2" xfId="65" xr:uid="{00000000-0005-0000-0000-000039000000}"/>
    <cellStyle name="标题 2 2" xfId="66" xr:uid="{00000000-0005-0000-0000-00003A000000}"/>
    <cellStyle name="标题 3 2" xfId="67" xr:uid="{00000000-0005-0000-0000-00003B000000}"/>
    <cellStyle name="标题 4 2" xfId="68" xr:uid="{00000000-0005-0000-0000-00003C000000}"/>
    <cellStyle name="标题 5" xfId="69" xr:uid="{00000000-0005-0000-0000-00003D000000}"/>
    <cellStyle name="差 2" xfId="70" xr:uid="{00000000-0005-0000-0000-00003E000000}"/>
    <cellStyle name="常规" xfId="0" builtinId="0"/>
    <cellStyle name="常规 2" xfId="46" xr:uid="{00000000-0005-0000-0000-000040000000}"/>
    <cellStyle name="常规 2 2" xfId="51" xr:uid="{00000000-0005-0000-0000-000041000000}"/>
    <cellStyle name="常规 3" xfId="47" xr:uid="{00000000-0005-0000-0000-000042000000}"/>
    <cellStyle name="常规 4" xfId="50" xr:uid="{00000000-0005-0000-0000-000043000000}"/>
    <cellStyle name="常规 6" xfId="71" xr:uid="{00000000-0005-0000-0000-000044000000}"/>
    <cellStyle name="好 2" xfId="72" xr:uid="{00000000-0005-0000-0000-000045000000}"/>
    <cellStyle name="汇总 2" xfId="73" xr:uid="{00000000-0005-0000-0000-000046000000}"/>
    <cellStyle name="货币 2" xfId="74" xr:uid="{00000000-0005-0000-0000-000047000000}"/>
    <cellStyle name="货币 3" xfId="75" xr:uid="{00000000-0005-0000-0000-000048000000}"/>
    <cellStyle name="计算 2" xfId="76" xr:uid="{00000000-0005-0000-0000-000049000000}"/>
    <cellStyle name="检查单元格 2" xfId="77" xr:uid="{00000000-0005-0000-0000-00004A000000}"/>
    <cellStyle name="解释性文本 2" xfId="78" xr:uid="{00000000-0005-0000-0000-00004B000000}"/>
    <cellStyle name="警告文本 2" xfId="79" xr:uid="{00000000-0005-0000-0000-00004C000000}"/>
    <cellStyle name="链接单元格 2" xfId="80" xr:uid="{00000000-0005-0000-0000-00004D000000}"/>
    <cellStyle name="适中 2" xfId="81" xr:uid="{00000000-0005-0000-0000-00004E000000}"/>
    <cellStyle name="输出 2" xfId="82" xr:uid="{00000000-0005-0000-0000-00004F000000}"/>
    <cellStyle name="输入 2" xfId="83" xr:uid="{00000000-0005-0000-0000-000050000000}"/>
    <cellStyle name="样式 1" xfId="44" xr:uid="{00000000-0005-0000-0000-000051000000}"/>
    <cellStyle name="样式 1 2" xfId="49" xr:uid="{00000000-0005-0000-0000-000052000000}"/>
    <cellStyle name="一般_Sheet1" xfId="45" xr:uid="{00000000-0005-0000-0000-000053000000}"/>
    <cellStyle name="注释 2" xfId="84" xr:uid="{00000000-0005-0000-0000-00005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2</xdr:row>
      <xdr:rowOff>17344</xdr:rowOff>
    </xdr:to>
    <xdr:pic>
      <xdr:nvPicPr>
        <xdr:cNvPr id="2" name="Picture 39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25"/>
  <sheetViews>
    <sheetView tabSelected="1" view="pageBreakPreview" topLeftCell="A19" zoomScale="80" zoomScaleSheetLayoutView="80" workbookViewId="0">
      <selection activeCell="F28" sqref="F28"/>
    </sheetView>
  </sheetViews>
  <sheetFormatPr defaultColWidth="9" defaultRowHeight="12.9"/>
  <cols>
    <col min="1" max="1" width="28.5" style="3" customWidth="1" collapsed="1"/>
    <col min="2" max="2" width="17.2109375" style="4" customWidth="1" collapsed="1"/>
    <col min="3" max="3" width="39" style="1" customWidth="1"/>
    <col min="4" max="4" width="12.640625" style="1" customWidth="1"/>
    <col min="5" max="5" width="9.2109375" style="13" customWidth="1"/>
    <col min="6" max="6" width="10.2109375" style="13" customWidth="1"/>
    <col min="7" max="7" width="11.7109375" style="13" customWidth="1"/>
    <col min="8" max="8" width="37.35546875" style="2" customWidth="1"/>
    <col min="9" max="9" width="30.2109375" style="4" customWidth="1"/>
    <col min="10" max="16384" width="9" style="3"/>
  </cols>
  <sheetData>
    <row r="1" spans="1:9" ht="28.5" customHeight="1">
      <c r="A1" s="35"/>
      <c r="B1" s="35"/>
      <c r="C1" s="35"/>
      <c r="D1" s="22"/>
    </row>
    <row r="2" spans="1:9">
      <c r="A2" s="3" t="s">
        <v>0</v>
      </c>
      <c r="B2" s="36" t="s">
        <v>29</v>
      </c>
      <c r="C2" s="36"/>
      <c r="D2" s="36"/>
      <c r="E2" s="36"/>
    </row>
    <row r="3" spans="1:9">
      <c r="A3" s="3" t="s">
        <v>1</v>
      </c>
      <c r="B3" s="28" t="s">
        <v>36</v>
      </c>
      <c r="C3" s="28"/>
      <c r="D3" s="5"/>
    </row>
    <row r="4" spans="1:9">
      <c r="A4" s="3" t="s">
        <v>19</v>
      </c>
      <c r="B4" s="4" t="s">
        <v>21</v>
      </c>
    </row>
    <row r="5" spans="1:9" ht="9.75" customHeight="1">
      <c r="A5" s="3" t="s">
        <v>4</v>
      </c>
    </row>
    <row r="6" spans="1:9" ht="11.25" customHeight="1">
      <c r="A6" s="3" t="s">
        <v>2</v>
      </c>
      <c r="B6" s="4" t="s">
        <v>35</v>
      </c>
    </row>
    <row r="7" spans="1:9" s="1" customFormat="1">
      <c r="A7" s="37" t="s">
        <v>7</v>
      </c>
      <c r="B7" s="38"/>
      <c r="C7" s="12" t="s">
        <v>8</v>
      </c>
      <c r="D7" s="14" t="s">
        <v>12</v>
      </c>
      <c r="E7" s="14" t="s">
        <v>10</v>
      </c>
      <c r="F7" s="14" t="s">
        <v>9</v>
      </c>
      <c r="G7" s="14" t="s">
        <v>13</v>
      </c>
      <c r="H7" s="12" t="s">
        <v>11</v>
      </c>
      <c r="I7" s="4"/>
    </row>
    <row r="8" spans="1:9" s="1" customFormat="1">
      <c r="A8" s="19" t="s">
        <v>22</v>
      </c>
      <c r="B8" s="6"/>
      <c r="C8" s="7"/>
      <c r="D8" s="7"/>
      <c r="E8" s="15"/>
      <c r="F8" s="15"/>
      <c r="G8" s="15"/>
      <c r="H8" s="8"/>
      <c r="I8" s="4"/>
    </row>
    <row r="9" spans="1:9" s="1" customFormat="1" ht="25.75">
      <c r="A9" s="41" t="s">
        <v>6</v>
      </c>
      <c r="B9" s="39"/>
      <c r="C9" s="21" t="s">
        <v>23</v>
      </c>
      <c r="D9" s="20">
        <v>200</v>
      </c>
      <c r="E9" s="26">
        <v>5</v>
      </c>
      <c r="F9" s="27">
        <v>8</v>
      </c>
      <c r="G9" s="24">
        <f>D9*F9*E9</f>
        <v>8000</v>
      </c>
      <c r="H9" s="25" t="s">
        <v>37</v>
      </c>
      <c r="I9" s="4"/>
    </row>
    <row r="10" spans="1:9" s="1" customFormat="1" ht="25.75">
      <c r="A10" s="42"/>
      <c r="B10" s="40"/>
      <c r="C10" s="21" t="s">
        <v>24</v>
      </c>
      <c r="D10" s="20">
        <v>100</v>
      </c>
      <c r="E10" s="26">
        <v>5</v>
      </c>
      <c r="F10" s="27">
        <v>2</v>
      </c>
      <c r="G10" s="24">
        <f>D10*F10*E10</f>
        <v>1000</v>
      </c>
      <c r="H10" s="25" t="s">
        <v>30</v>
      </c>
      <c r="I10" s="4"/>
    </row>
    <row r="11" spans="1:9" s="1" customFormat="1">
      <c r="A11" s="19" t="s">
        <v>17</v>
      </c>
      <c r="B11" s="6"/>
      <c r="C11" s="7"/>
      <c r="D11" s="7"/>
      <c r="E11" s="15"/>
      <c r="F11" s="15"/>
      <c r="G11" s="15"/>
      <c r="H11" s="8"/>
      <c r="I11" s="4"/>
    </row>
    <row r="12" spans="1:9" s="1" customFormat="1">
      <c r="A12" s="32" t="s">
        <v>28</v>
      </c>
      <c r="B12" s="32"/>
      <c r="C12" s="23"/>
      <c r="D12" s="24">
        <v>50</v>
      </c>
      <c r="E12" s="17">
        <v>5</v>
      </c>
      <c r="F12" s="17">
        <v>6</v>
      </c>
      <c r="G12" s="24">
        <f t="shared" ref="G12:G17" si="0">D12*E12*F12</f>
        <v>1500</v>
      </c>
      <c r="H12" s="21"/>
      <c r="I12" s="4"/>
    </row>
    <row r="13" spans="1:9" s="1" customFormat="1">
      <c r="A13" s="33" t="s">
        <v>42</v>
      </c>
      <c r="B13" s="34"/>
      <c r="C13" s="23"/>
      <c r="D13" s="24">
        <v>150</v>
      </c>
      <c r="E13" s="17">
        <v>5</v>
      </c>
      <c r="F13" s="17">
        <v>6</v>
      </c>
      <c r="G13" s="24">
        <f t="shared" si="0"/>
        <v>4500</v>
      </c>
      <c r="H13" s="21"/>
      <c r="I13" s="4"/>
    </row>
    <row r="14" spans="1:9" s="1" customFormat="1" ht="38.6">
      <c r="A14" s="32" t="s">
        <v>31</v>
      </c>
      <c r="B14" s="32"/>
      <c r="C14" s="23"/>
      <c r="D14" s="24">
        <v>200</v>
      </c>
      <c r="E14" s="17">
        <v>5</v>
      </c>
      <c r="F14" s="17">
        <v>4</v>
      </c>
      <c r="G14" s="24">
        <f t="shared" si="0"/>
        <v>4000</v>
      </c>
      <c r="H14" s="21" t="s">
        <v>38</v>
      </c>
      <c r="I14" s="4"/>
    </row>
    <row r="15" spans="1:9" s="1" customFormat="1" ht="38.6">
      <c r="A15" s="32" t="s">
        <v>32</v>
      </c>
      <c r="B15" s="32"/>
      <c r="C15" s="23"/>
      <c r="D15" s="24">
        <v>400</v>
      </c>
      <c r="E15" s="17">
        <v>1</v>
      </c>
      <c r="F15" s="17">
        <v>10</v>
      </c>
      <c r="G15" s="24">
        <f t="shared" si="0"/>
        <v>4000</v>
      </c>
      <c r="H15" s="21" t="s">
        <v>33</v>
      </c>
      <c r="I15" s="4"/>
    </row>
    <row r="16" spans="1:9" s="1" customFormat="1">
      <c r="A16" s="32" t="s">
        <v>20</v>
      </c>
      <c r="B16" s="32"/>
      <c r="C16" s="23"/>
      <c r="D16" s="24">
        <v>30000</v>
      </c>
      <c r="E16" s="17">
        <v>1</v>
      </c>
      <c r="F16" s="17">
        <v>1</v>
      </c>
      <c r="G16" s="24">
        <f t="shared" si="0"/>
        <v>30000</v>
      </c>
      <c r="H16" s="21" t="s">
        <v>39</v>
      </c>
      <c r="I16" s="4"/>
    </row>
    <row r="17" spans="1:9" s="1" customFormat="1">
      <c r="A17" s="33" t="s">
        <v>27</v>
      </c>
      <c r="B17" s="34"/>
      <c r="C17" s="23"/>
      <c r="D17" s="24">
        <v>30000</v>
      </c>
      <c r="E17" s="17">
        <v>1</v>
      </c>
      <c r="F17" s="17">
        <v>1</v>
      </c>
      <c r="G17" s="24">
        <f t="shared" si="0"/>
        <v>30000</v>
      </c>
      <c r="H17" s="21" t="s">
        <v>43</v>
      </c>
      <c r="I17" s="4"/>
    </row>
    <row r="18" spans="1:9" s="1" customFormat="1">
      <c r="A18" s="19" t="s">
        <v>16</v>
      </c>
      <c r="B18" s="6"/>
      <c r="C18" s="7"/>
      <c r="D18" s="7"/>
      <c r="E18" s="15"/>
      <c r="F18" s="15"/>
      <c r="G18" s="15"/>
      <c r="H18" s="8"/>
      <c r="I18" s="4"/>
    </row>
    <row r="19" spans="1:9" s="1" customFormat="1" ht="25.75">
      <c r="A19" s="33" t="s">
        <v>34</v>
      </c>
      <c r="B19" s="34"/>
      <c r="C19" s="23"/>
      <c r="D19" s="24">
        <v>200</v>
      </c>
      <c r="E19" s="17">
        <v>5</v>
      </c>
      <c r="F19" s="17">
        <v>2</v>
      </c>
      <c r="G19" s="24">
        <f t="shared" ref="G19" si="1">D19*E19*F19</f>
        <v>2000</v>
      </c>
      <c r="H19" s="21" t="s">
        <v>40</v>
      </c>
      <c r="I19" s="4"/>
    </row>
    <row r="20" spans="1:9" s="1" customFormat="1">
      <c r="A20" s="19" t="s">
        <v>18</v>
      </c>
      <c r="B20" s="6"/>
      <c r="C20" s="19"/>
      <c r="D20" s="7"/>
      <c r="E20" s="15"/>
      <c r="F20" s="15"/>
      <c r="G20" s="15"/>
      <c r="H20" s="8"/>
      <c r="I20" s="4"/>
    </row>
    <row r="21" spans="1:9" s="1" customFormat="1" ht="51.45">
      <c r="A21" s="31" t="s">
        <v>25</v>
      </c>
      <c r="B21" s="29"/>
      <c r="C21" s="23" t="s">
        <v>26</v>
      </c>
      <c r="D21" s="16">
        <v>50</v>
      </c>
      <c r="E21" s="30">
        <v>5</v>
      </c>
      <c r="F21" s="30">
        <v>3</v>
      </c>
      <c r="G21" s="30">
        <f>D21*E21*F21</f>
        <v>750</v>
      </c>
      <c r="H21" s="10" t="s">
        <v>41</v>
      </c>
      <c r="I21" s="4"/>
    </row>
    <row r="22" spans="1:9" s="1" customFormat="1" ht="30.75" customHeight="1">
      <c r="A22" s="19" t="s">
        <v>3</v>
      </c>
      <c r="B22" s="6"/>
      <c r="C22" s="7"/>
      <c r="D22" s="7"/>
      <c r="E22" s="15"/>
      <c r="F22" s="15"/>
      <c r="G22" s="15"/>
      <c r="H22" s="8"/>
      <c r="I22" s="4"/>
    </row>
    <row r="23" spans="1:9" s="1" customFormat="1">
      <c r="A23" s="23" t="s">
        <v>15</v>
      </c>
      <c r="B23" s="23"/>
      <c r="C23" s="16"/>
      <c r="D23" s="24">
        <f>SUM(G9:G21)</f>
        <v>85750</v>
      </c>
      <c r="E23" s="9">
        <v>1</v>
      </c>
      <c r="F23" s="9">
        <v>0.1</v>
      </c>
      <c r="G23" s="30">
        <f t="shared" ref="G23" si="2">D23*E23*F23</f>
        <v>8575</v>
      </c>
      <c r="H23" s="23" t="s">
        <v>14</v>
      </c>
    </row>
    <row r="24" spans="1:9" ht="14.25" customHeight="1">
      <c r="A24" s="43" t="s">
        <v>5</v>
      </c>
      <c r="B24" s="44"/>
      <c r="C24" s="44"/>
      <c r="D24" s="44"/>
      <c r="E24" s="44"/>
      <c r="F24" s="45"/>
      <c r="G24" s="18">
        <f>SUM(G9:G23)</f>
        <v>94325</v>
      </c>
      <c r="H24" s="11"/>
    </row>
    <row r="25" spans="1:9">
      <c r="A25" s="43" t="s">
        <v>44</v>
      </c>
      <c r="B25" s="44"/>
      <c r="C25" s="44"/>
      <c r="D25" s="44"/>
      <c r="E25" s="44"/>
      <c r="F25" s="45"/>
      <c r="G25" s="18">
        <f>G24*1.06</f>
        <v>99984.5</v>
      </c>
    </row>
  </sheetData>
  <mergeCells count="14">
    <mergeCell ref="A25:F25"/>
    <mergeCell ref="A24:F24"/>
    <mergeCell ref="A14:B14"/>
    <mergeCell ref="A19:B19"/>
    <mergeCell ref="A16:B16"/>
    <mergeCell ref="A17:B17"/>
    <mergeCell ref="A1:C1"/>
    <mergeCell ref="B2:E2"/>
    <mergeCell ref="A7:B7"/>
    <mergeCell ref="A12:B12"/>
    <mergeCell ref="B9:B10"/>
    <mergeCell ref="A9:A10"/>
    <mergeCell ref="A15:B15"/>
    <mergeCell ref="A13:B13"/>
  </mergeCells>
  <phoneticPr fontId="1" type="noConversion"/>
  <pageMargins left="0.60972222222222228" right="0.17916666666666667" top="0.4" bottom="0.50902777777777775" header="0.32916666666666666" footer="0.51111111111111107"/>
  <pageSetup paperSize="9" scale="55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E5 旅行社</vt:lpstr>
      <vt:lpstr>'E5 旅行社'!Print_Area</vt:lpstr>
      <vt:lpstr>'E5 旅行社'!Print_Titles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86139</cp:lastModifiedBy>
  <cp:revision/>
  <cp:lastPrinted>2018-09-12T06:52:53Z</cp:lastPrinted>
  <dcterms:created xsi:type="dcterms:W3CDTF">1996-12-17T01:32:42Z</dcterms:created>
  <dcterms:modified xsi:type="dcterms:W3CDTF">2023-03-20T10:28:26Z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