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360\360 master\费用相关\借款\"/>
    </mc:Choice>
  </mc:AlternateContent>
  <xr:revisionPtr revIDLastSave="0" documentId="13_ncr:1_{7D697A51-DDFE-4D25-AB77-A5710A3968DA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91029" concurrentCalc="0"/>
  <fileRecoveryPr repair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2" i="3" l="1"/>
  <c r="H51" i="3"/>
  <c r="H53" i="3"/>
  <c r="H50" i="3"/>
  <c r="H31" i="3"/>
  <c r="H32" i="3"/>
  <c r="H33" i="3"/>
  <c r="H34" i="3"/>
  <c r="H35" i="3"/>
  <c r="H27" i="3"/>
  <c r="F55" i="3"/>
  <c r="G74" i="3"/>
  <c r="H73" i="3"/>
  <c r="F74" i="3"/>
  <c r="H71" i="3"/>
  <c r="H70" i="3"/>
  <c r="H68" i="3"/>
  <c r="H45" i="3"/>
  <c r="H46" i="3"/>
  <c r="H47" i="3"/>
  <c r="H48" i="3"/>
  <c r="H43" i="3"/>
  <c r="H38" i="3"/>
  <c r="H39" i="3"/>
  <c r="H44" i="3"/>
  <c r="H49" i="3"/>
  <c r="H36" i="3"/>
  <c r="H37" i="3"/>
  <c r="H40" i="3"/>
  <c r="H25" i="3"/>
  <c r="H30" i="3"/>
  <c r="H29" i="3"/>
  <c r="H28" i="3"/>
  <c r="H26" i="3"/>
  <c r="H24" i="3"/>
  <c r="H23" i="3"/>
  <c r="H22" i="3"/>
  <c r="H21" i="3"/>
  <c r="H41" i="3"/>
  <c r="H42" i="3"/>
  <c r="H54" i="3"/>
  <c r="G67" i="3"/>
  <c r="G64" i="3"/>
  <c r="G61" i="3"/>
  <c r="G58" i="3"/>
  <c r="G55" i="3"/>
  <c r="G19" i="3"/>
  <c r="G16" i="3"/>
  <c r="G13" i="3"/>
  <c r="G10" i="3"/>
  <c r="F67" i="3"/>
  <c r="F64" i="3"/>
  <c r="F61" i="3"/>
  <c r="F58" i="3"/>
  <c r="F19" i="3"/>
  <c r="F16" i="3"/>
  <c r="F13" i="3"/>
  <c r="F10" i="3"/>
  <c r="C74" i="3"/>
  <c r="D16" i="3"/>
  <c r="C16" i="3"/>
  <c r="D13" i="3"/>
  <c r="C13" i="3"/>
  <c r="D10" i="3"/>
  <c r="C10" i="3"/>
  <c r="H12" i="3"/>
  <c r="D74" i="3"/>
  <c r="H72" i="3"/>
  <c r="H74" i="3"/>
  <c r="D67" i="3"/>
  <c r="C67" i="3"/>
  <c r="D64" i="3"/>
  <c r="C64" i="3"/>
  <c r="D61" i="3"/>
  <c r="C61" i="3"/>
  <c r="D58" i="3"/>
  <c r="C58" i="3"/>
  <c r="D55" i="3"/>
  <c r="C55" i="3"/>
  <c r="D19" i="3"/>
  <c r="C19" i="3"/>
  <c r="E8" i="3"/>
  <c r="E10" i="3"/>
  <c r="H8" i="3"/>
  <c r="H9" i="3"/>
  <c r="H11" i="3"/>
  <c r="H13" i="3"/>
  <c r="H14" i="3"/>
  <c r="H15" i="3"/>
  <c r="H17" i="3"/>
  <c r="H18" i="3"/>
  <c r="H55" i="3"/>
  <c r="H56" i="3"/>
  <c r="H57" i="3"/>
  <c r="H59" i="3"/>
  <c r="H60" i="3"/>
  <c r="H62" i="3"/>
  <c r="H63" i="3"/>
  <c r="H65" i="3"/>
  <c r="H66" i="3"/>
  <c r="E11" i="3"/>
  <c r="E13" i="3"/>
  <c r="E14" i="3"/>
  <c r="E16" i="3"/>
  <c r="E17" i="3"/>
  <c r="E19" i="3"/>
  <c r="E20" i="3"/>
  <c r="E55" i="3"/>
  <c r="E56" i="3"/>
  <c r="E58" i="3"/>
  <c r="E59" i="3"/>
  <c r="E61" i="3"/>
  <c r="E62" i="3"/>
  <c r="E64" i="3"/>
  <c r="E65" i="3"/>
  <c r="E67" i="3"/>
  <c r="E68" i="3"/>
  <c r="E74" i="3"/>
  <c r="C75" i="3"/>
  <c r="D75" i="3"/>
  <c r="G75" i="3"/>
  <c r="G78" i="3"/>
  <c r="F75" i="3"/>
  <c r="E78" i="3"/>
  <c r="H67" i="3"/>
  <c r="H64" i="3"/>
  <c r="H19" i="3"/>
  <c r="H16" i="3"/>
  <c r="H61" i="3"/>
  <c r="H58" i="3"/>
  <c r="H10" i="3"/>
  <c r="E75" i="3"/>
  <c r="A78" i="3"/>
  <c r="H75" i="3"/>
  <c r="C78" i="3"/>
  <c r="I78" i="3"/>
</calcChain>
</file>

<file path=xl/sharedStrings.xml><?xml version="1.0" encoding="utf-8"?>
<sst xmlns="http://schemas.openxmlformats.org/spreadsheetml/2006/main" count="94" uniqueCount="90">
  <si>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</si>
  <si>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</si>
  <si>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</si>
  <si>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</si>
  <si>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</si>
  <si>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</si>
  <si>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</si>
  <si>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</si>
  <si>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</si>
  <si>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</si>
  <si>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</si>
  <si>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</si>
  <si>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</si>
  <si>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</si>
  <si>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</si>
  <si>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</si>
  <si>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</si>
  <si>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</si>
  <si>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</si>
  <si>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</si>
  <si>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</si>
  <si>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</si>
  <si>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</si>
  <si>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</si>
  <si>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</si>
  <si>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</si>
  <si>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</si>
  <si>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</si>
  <si>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</si>
  <si>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</si>
  <si>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</si>
  <si>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</si>
  <si>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</si>
  <si>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</si>
  <si>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</si>
  <si>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</si>
  <si>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</si>
  <si>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</si>
  <si>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</si>
  <si>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</si>
  <si>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</si>
  <si>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</si>
  <si>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</si>
  <si>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</si>
  <si>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</si>
  <si>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</si>
  <si>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</si>
  <si>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</si>
  <si>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</si>
  <si>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</si>
  <si>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</si>
  <si>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团号：HMZA-190123-QKS685</t>
    <phoneticPr fontId="1" type="noConversion"/>
  </si>
  <si>
    <t>会议日期：2019年1月23日</t>
    <phoneticPr fontId="1" type="noConversion"/>
  </si>
  <si>
    <t>TB-桌号牌夹W</t>
    <phoneticPr fontId="1" type="noConversion"/>
  </si>
  <si>
    <t>TB-纸箱W</t>
    <phoneticPr fontId="1" type="noConversion"/>
  </si>
  <si>
    <t>TB-串灯W</t>
    <phoneticPr fontId="1" type="noConversion"/>
  </si>
  <si>
    <t>TB-晚宴游戏道具：奶瓶W</t>
    <phoneticPr fontId="1" type="noConversion"/>
  </si>
  <si>
    <t>TB-晚宴游戏道具：吸管W</t>
    <phoneticPr fontId="1" type="noConversion"/>
  </si>
  <si>
    <t>TB-晚宴游戏道具：超大杯子W</t>
    <phoneticPr fontId="1" type="noConversion"/>
  </si>
  <si>
    <t>TB-泡沫W</t>
    <phoneticPr fontId="1" type="noConversion"/>
  </si>
  <si>
    <t>TB-碎纸丝W</t>
    <phoneticPr fontId="1" type="noConversion"/>
  </si>
  <si>
    <t>TB-束口袋W</t>
    <phoneticPr fontId="1" type="noConversion"/>
  </si>
  <si>
    <t>TB-大疆1台</t>
    <phoneticPr fontId="1" type="noConversion"/>
  </si>
  <si>
    <t>TB-大疆3台</t>
    <phoneticPr fontId="1" type="noConversion"/>
  </si>
  <si>
    <t>TB-奖杯样品：1个</t>
    <phoneticPr fontId="1" type="noConversion"/>
  </si>
  <si>
    <t>TB-奖杯样品：4个</t>
    <phoneticPr fontId="1" type="noConversion"/>
  </si>
  <si>
    <t>运费</t>
    <phoneticPr fontId="1" type="noConversion"/>
  </si>
  <si>
    <t>鲜花</t>
    <phoneticPr fontId="1" type="noConversion"/>
  </si>
  <si>
    <t>ALI-透明球</t>
    <phoneticPr fontId="1" type="noConversion"/>
  </si>
  <si>
    <t>ALI-透明球样品</t>
    <phoneticPr fontId="1" type="noConversion"/>
  </si>
  <si>
    <t>JD-zippo 5个*159元</t>
    <phoneticPr fontId="1" type="noConversion"/>
  </si>
  <si>
    <t>JD-军刀 5个*99元</t>
    <phoneticPr fontId="1" type="noConversion"/>
  </si>
  <si>
    <t>JD-巴黎水</t>
    <phoneticPr fontId="1" type="noConversion"/>
  </si>
  <si>
    <t>JD-鼠标 10个*79元</t>
    <phoneticPr fontId="1" type="noConversion"/>
  </si>
  <si>
    <t>JD-军刀 9个*99元</t>
    <phoneticPr fontId="1" type="noConversion"/>
  </si>
  <si>
    <t>JD-zippo 10个*139元</t>
    <phoneticPr fontId="1" type="noConversion"/>
  </si>
  <si>
    <t>JD-京东卡 30张*100元</t>
    <phoneticPr fontId="1" type="noConversion"/>
  </si>
  <si>
    <t>JD-zippo 样品</t>
    <phoneticPr fontId="1" type="noConversion"/>
  </si>
  <si>
    <t>JD-军刀 样品</t>
    <phoneticPr fontId="1" type="noConversion"/>
  </si>
  <si>
    <t>JD-鼠标 样品</t>
    <phoneticPr fontId="1" type="noConversion"/>
  </si>
  <si>
    <t>口红样品</t>
    <phoneticPr fontId="1" type="noConversion"/>
  </si>
  <si>
    <t>护手霜样品</t>
    <phoneticPr fontId="1" type="noConversion"/>
  </si>
  <si>
    <t>主持人服装</t>
    <phoneticPr fontId="1" type="noConversion"/>
  </si>
  <si>
    <t>闪送</t>
    <phoneticPr fontId="1" type="noConversion"/>
  </si>
  <si>
    <t>360工作餐 麦当劳</t>
    <phoneticPr fontId="1" type="noConversion"/>
  </si>
  <si>
    <t>JD-360门铃，45个</t>
    <phoneticPr fontId="1" type="noConversion"/>
  </si>
  <si>
    <r>
      <t>口红机&amp;发光凳租赁</t>
    </r>
    <r>
      <rPr>
        <sz val="11"/>
        <color rgb="FFFF0000"/>
        <rFont val="宋体"/>
        <family val="3"/>
        <charset val="134"/>
        <scheme val="minor"/>
      </rPr>
      <t>4000</t>
    </r>
    <phoneticPr fontId="1" type="noConversion"/>
  </si>
  <si>
    <t>74800日币</t>
    <phoneticPr fontId="1" type="noConversion"/>
  </si>
  <si>
    <t>口红：屈臣氏</t>
    <phoneticPr fontId="1" type="noConversion"/>
  </si>
  <si>
    <t>丝芙兰：雅诗兰黛口红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</si>
</sst>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78" fontId="14" fillId="0" borderId="1" xfId="0" applyNumberFormat="1" applyFont="1" applyFill="1" applyBorder="1" applyAlignment="1">
      <alignment horizontal="right" vertical="center"/>
    </xf>
    <xf numFmtId="0" fontId="14" fillId="0" borderId="1" xfId="0" applyFont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>
      <alignment vertical="center"/>
    </xf>
    <xf numFmtId="178" fontId="0" fillId="0" borderId="4" xfId="0" applyNumberFormat="1" applyFill="1" applyBorder="1" applyAlignment="1">
      <alignment horizontal="right" vertical="center"/>
    </xf>
    <xf numFmtId="178" fontId="16" fillId="0" borderId="1" xfId="0" applyNumberFormat="1" applyFont="1" applyBorder="1" applyAlignment="1">
      <alignment horizontal="right" vertical="center"/>
    </xf>
    <xf numFmtId="0" fontId="16" fillId="0" borderId="1" xfId="0" applyFont="1" applyBorder="1">
      <alignment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>
      <alignment vertical="center"/>
    </xf>
    <xf numFmtId="178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>
      <alignment vertical="center"/>
    </xf>
    <xf numFmtId="178" fontId="7" fillId="0" borderId="1" xfId="0" applyNumberFormat="1" applyFont="1" applyBorder="1" applyAlignment="1">
      <alignment horizontal="right" vertical="center"/>
    </xf>
    <xf numFmtId="178" fontId="14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8" fontId="0" fillId="0" borderId="3" xfId="0" applyNumberForma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90"/>
  <sheetViews>
    <sheetView showGridLines="0" tabSelected="1" topLeftCell="A73" zoomScale="90" zoomScaleNormal="90" workbookViewId="0">
      <selection activeCell="G82" sqref="G82:H90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15.08984375" style="7" customWidth="1"/>
    <col min="5" max="5" width="14.36328125" customWidth="1"/>
    <col min="6" max="6" width="12.36328125" bestFit="1" customWidth="1"/>
    <col min="7" max="7" width="15.08984375" customWidth="1"/>
    <col min="8" max="8" width="12.36328125" bestFit="1" customWidth="1"/>
    <col min="9" max="9" width="29.54296875" customWidth="1"/>
    <col min="10" max="10" width="39.453125" customWidth="1"/>
  </cols>
  <sheetData>
    <row r="2" spans="1:12" ht="21" customHeight="1" x14ac:dyDescent="0.25">
      <c r="C2" s="41" t="s">
        <v>46</v>
      </c>
      <c r="D2" s="41"/>
      <c r="E2" s="41"/>
      <c r="F2" s="41"/>
      <c r="G2" s="41"/>
      <c r="H2" s="41"/>
      <c r="I2" s="16"/>
      <c r="J2" s="16"/>
      <c r="K2" s="16"/>
      <c r="L2" s="16"/>
    </row>
    <row r="4" spans="1:12" ht="21" customHeight="1" x14ac:dyDescent="0.25">
      <c r="H4" s="69" t="s">
        <v>51</v>
      </c>
      <c r="I4" s="69"/>
      <c r="J4" s="69" t="s">
        <v>52</v>
      </c>
    </row>
    <row r="5" spans="1:12" ht="21" customHeight="1" x14ac:dyDescent="0.25">
      <c r="H5" s="70"/>
      <c r="I5" s="70"/>
      <c r="J5" s="70"/>
    </row>
    <row r="6" spans="1:12" ht="21" customHeight="1" x14ac:dyDescent="0.25">
      <c r="A6" s="45" t="s">
        <v>19</v>
      </c>
      <c r="B6" s="42" t="s">
        <v>0</v>
      </c>
      <c r="C6" s="43" t="s">
        <v>11</v>
      </c>
      <c r="D6" s="43"/>
      <c r="E6" s="43"/>
      <c r="F6" s="44" t="s">
        <v>10</v>
      </c>
      <c r="G6" s="44"/>
      <c r="H6" s="44"/>
      <c r="I6" s="44"/>
      <c r="J6" s="42" t="s">
        <v>6</v>
      </c>
    </row>
    <row r="7" spans="1:12" ht="21" customHeight="1" x14ac:dyDescent="0.25">
      <c r="A7" s="45"/>
      <c r="B7" s="4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2"/>
    </row>
    <row r="8" spans="1:12" ht="21" customHeight="1" x14ac:dyDescent="0.25">
      <c r="A8" s="47">
        <v>1</v>
      </c>
      <c r="B8" s="46" t="s">
        <v>2</v>
      </c>
      <c r="C8" s="48">
        <v>0</v>
      </c>
      <c r="D8" s="49"/>
      <c r="E8" s="48">
        <f>C8*D8</f>
        <v>0</v>
      </c>
      <c r="F8" s="14">
        <v>0</v>
      </c>
      <c r="G8" s="14">
        <v>0</v>
      </c>
      <c r="H8" s="14">
        <f>F8+G8</f>
        <v>0</v>
      </c>
      <c r="I8" s="2"/>
      <c r="J8" s="74" t="s">
        <v>45</v>
      </c>
    </row>
    <row r="9" spans="1:12" ht="21" customHeight="1" x14ac:dyDescent="0.25">
      <c r="A9" s="47"/>
      <c r="B9" s="46"/>
      <c r="C9" s="48"/>
      <c r="D9" s="49"/>
      <c r="E9" s="48"/>
      <c r="F9" s="14">
        <v>0</v>
      </c>
      <c r="G9" s="14">
        <v>0</v>
      </c>
      <c r="H9" s="14">
        <f>F9+G9</f>
        <v>0</v>
      </c>
      <c r="I9" s="2"/>
      <c r="J9" s="64"/>
    </row>
    <row r="10" spans="1:12" s="9" customFormat="1" ht="21" customHeight="1" x14ac:dyDescent="0.25">
      <c r="A10" s="12"/>
      <c r="B10" s="8" t="s">
        <v>21</v>
      </c>
      <c r="C10" s="15">
        <f>SUM(C8)</f>
        <v>0</v>
      </c>
      <c r="D10" s="15">
        <f>SUM(D8)</f>
        <v>0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3"/>
      <c r="J10" s="65"/>
    </row>
    <row r="11" spans="1:12" ht="21" customHeight="1" x14ac:dyDescent="0.25">
      <c r="A11" s="52">
        <v>2</v>
      </c>
      <c r="B11" s="50" t="s">
        <v>22</v>
      </c>
      <c r="C11" s="61">
        <v>0</v>
      </c>
      <c r="D11" s="52"/>
      <c r="E11" s="61">
        <f>C11*D11</f>
        <v>0</v>
      </c>
      <c r="F11" s="14">
        <v>0</v>
      </c>
      <c r="G11" s="14">
        <v>0</v>
      </c>
      <c r="H11" s="14">
        <f>F11+G11</f>
        <v>0</v>
      </c>
      <c r="I11" s="2"/>
      <c r="J11" s="63" t="s">
        <v>38</v>
      </c>
    </row>
    <row r="12" spans="1:12" ht="21" customHeight="1" x14ac:dyDescent="0.25">
      <c r="A12" s="60"/>
      <c r="B12" s="59"/>
      <c r="C12" s="75"/>
      <c r="D12" s="60"/>
      <c r="E12" s="75"/>
      <c r="F12" s="14">
        <v>0</v>
      </c>
      <c r="G12" s="14">
        <v>0</v>
      </c>
      <c r="H12" s="14">
        <f>F12+G12</f>
        <v>0</v>
      </c>
      <c r="I12" s="2"/>
      <c r="J12" s="64"/>
    </row>
    <row r="13" spans="1:12" s="9" customFormat="1" ht="21" customHeight="1" x14ac:dyDescent="0.25">
      <c r="A13" s="12"/>
      <c r="B13" s="8" t="s">
        <v>23</v>
      </c>
      <c r="C13" s="15">
        <f>SUM(C11)</f>
        <v>0</v>
      </c>
      <c r="D13" s="15">
        <f>SUM(D11)</f>
        <v>0</v>
      </c>
      <c r="E13" s="15">
        <f>SUM(E11)</f>
        <v>0</v>
      </c>
      <c r="F13" s="15">
        <f>SUM(F11:F12)</f>
        <v>0</v>
      </c>
      <c r="G13" s="15">
        <f>SUM(G11:G12)</f>
        <v>0</v>
      </c>
      <c r="H13" s="15">
        <f>SUM(H11:H12)</f>
        <v>0</v>
      </c>
      <c r="I13" s="13"/>
      <c r="J13" s="65"/>
    </row>
    <row r="14" spans="1:12" ht="21" customHeight="1" x14ac:dyDescent="0.25">
      <c r="A14" s="47">
        <v>3</v>
      </c>
      <c r="B14" s="46" t="s">
        <v>24</v>
      </c>
      <c r="C14" s="48">
        <v>0</v>
      </c>
      <c r="D14" s="49"/>
      <c r="E14" s="48">
        <f>C14*D14</f>
        <v>0</v>
      </c>
      <c r="F14" s="14">
        <v>0</v>
      </c>
      <c r="G14" s="14">
        <v>0</v>
      </c>
      <c r="H14" s="14">
        <f>F14+G14</f>
        <v>0</v>
      </c>
      <c r="I14" s="2"/>
      <c r="J14" s="66" t="s">
        <v>39</v>
      </c>
    </row>
    <row r="15" spans="1:12" ht="21" customHeight="1" x14ac:dyDescent="0.25">
      <c r="A15" s="47"/>
      <c r="B15" s="46"/>
      <c r="C15" s="48"/>
      <c r="D15" s="49"/>
      <c r="E15" s="48"/>
      <c r="F15" s="14">
        <v>0</v>
      </c>
      <c r="G15" s="14">
        <v>0</v>
      </c>
      <c r="H15" s="14">
        <f>F15+G15</f>
        <v>0</v>
      </c>
      <c r="I15" s="2"/>
      <c r="J15" s="67"/>
    </row>
    <row r="16" spans="1:12" s="9" customFormat="1" ht="21" customHeight="1" x14ac:dyDescent="0.25">
      <c r="A16" s="12"/>
      <c r="B16" s="8" t="s">
        <v>25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68"/>
    </row>
    <row r="17" spans="1:10" ht="21" customHeight="1" x14ac:dyDescent="0.25">
      <c r="A17" s="47">
        <v>4</v>
      </c>
      <c r="B17" s="46" t="s">
        <v>4</v>
      </c>
      <c r="C17" s="48">
        <v>0</v>
      </c>
      <c r="D17" s="49"/>
      <c r="E17" s="48">
        <f>C17*D17</f>
        <v>0</v>
      </c>
      <c r="F17" s="14">
        <v>1426.5</v>
      </c>
      <c r="G17" s="14">
        <v>0</v>
      </c>
      <c r="H17" s="14">
        <f>F17+G17</f>
        <v>1426.5</v>
      </c>
      <c r="I17" s="2" t="s">
        <v>84</v>
      </c>
      <c r="J17" s="66" t="s">
        <v>40</v>
      </c>
    </row>
    <row r="18" spans="1:10" ht="21" customHeight="1" x14ac:dyDescent="0.25">
      <c r="A18" s="47"/>
      <c r="B18" s="46"/>
      <c r="C18" s="48"/>
      <c r="D18" s="49"/>
      <c r="E18" s="48"/>
      <c r="F18" s="14">
        <v>0</v>
      </c>
      <c r="G18" s="14">
        <v>0</v>
      </c>
      <c r="H18" s="14">
        <f>F18+G18</f>
        <v>0</v>
      </c>
      <c r="I18" s="2"/>
      <c r="J18" s="67"/>
    </row>
    <row r="19" spans="1:10" s="9" customFormat="1" ht="21" customHeight="1" x14ac:dyDescent="0.25">
      <c r="A19" s="12"/>
      <c r="B19" s="8" t="s">
        <v>26</v>
      </c>
      <c r="C19" s="15">
        <f>SUM(C17)</f>
        <v>0</v>
      </c>
      <c r="D19" s="15">
        <f>SUM(D17)</f>
        <v>0</v>
      </c>
      <c r="E19" s="15">
        <f>SUM(E17)</f>
        <v>0</v>
      </c>
      <c r="F19" s="15">
        <f>SUM(F17:F18)</f>
        <v>1426.5</v>
      </c>
      <c r="G19" s="15">
        <f>SUM(G17:G18)</f>
        <v>0</v>
      </c>
      <c r="H19" s="15">
        <f>SUM(H17:H18)</f>
        <v>1426.5</v>
      </c>
      <c r="I19" s="13"/>
      <c r="J19" s="68"/>
    </row>
    <row r="20" spans="1:10" ht="21" customHeight="1" x14ac:dyDescent="0.25">
      <c r="A20" s="52">
        <v>5</v>
      </c>
      <c r="B20" s="50" t="s">
        <v>27</v>
      </c>
      <c r="C20" s="61">
        <v>77500</v>
      </c>
      <c r="D20" s="52">
        <v>1</v>
      </c>
      <c r="E20" s="61">
        <f>C20*D20</f>
        <v>77500</v>
      </c>
      <c r="F20" s="24">
        <v>0</v>
      </c>
      <c r="G20" s="24">
        <v>377.5</v>
      </c>
      <c r="H20" s="25">
        <v>377.5</v>
      </c>
      <c r="I20" s="25" t="s">
        <v>55</v>
      </c>
      <c r="J20" s="63" t="s">
        <v>41</v>
      </c>
    </row>
    <row r="21" spans="1:10" ht="21" customHeight="1" x14ac:dyDescent="0.25">
      <c r="A21" s="53"/>
      <c r="B21" s="51"/>
      <c r="C21" s="62"/>
      <c r="D21" s="53"/>
      <c r="E21" s="62"/>
      <c r="F21" s="21">
        <v>0</v>
      </c>
      <c r="G21" s="21">
        <v>56.4</v>
      </c>
      <c r="H21" s="21">
        <f t="shared" ref="H21:H35" si="0">F21+G21</f>
        <v>56.4</v>
      </c>
      <c r="I21" s="2" t="s">
        <v>54</v>
      </c>
      <c r="J21" s="64"/>
    </row>
    <row r="22" spans="1:10" ht="21" customHeight="1" x14ac:dyDescent="0.25">
      <c r="A22" s="53"/>
      <c r="B22" s="51"/>
      <c r="C22" s="62"/>
      <c r="D22" s="53"/>
      <c r="E22" s="62"/>
      <c r="F22" s="21">
        <v>0</v>
      </c>
      <c r="G22" s="21">
        <v>118</v>
      </c>
      <c r="H22" s="21">
        <f t="shared" si="0"/>
        <v>118</v>
      </c>
      <c r="I22" s="2" t="s">
        <v>53</v>
      </c>
      <c r="J22" s="64"/>
    </row>
    <row r="23" spans="1:10" ht="21" customHeight="1" x14ac:dyDescent="0.25">
      <c r="A23" s="53"/>
      <c r="B23" s="51"/>
      <c r="C23" s="62"/>
      <c r="D23" s="53"/>
      <c r="E23" s="62"/>
      <c r="F23" s="21">
        <v>0</v>
      </c>
      <c r="G23" s="21">
        <v>21.5</v>
      </c>
      <c r="H23" s="21">
        <f t="shared" si="0"/>
        <v>21.5</v>
      </c>
      <c r="I23" s="2" t="s">
        <v>56</v>
      </c>
      <c r="J23" s="64"/>
    </row>
    <row r="24" spans="1:10" ht="21" customHeight="1" x14ac:dyDescent="0.25">
      <c r="A24" s="53"/>
      <c r="B24" s="51"/>
      <c r="C24" s="62"/>
      <c r="D24" s="53"/>
      <c r="E24" s="62"/>
      <c r="F24" s="21">
        <v>0</v>
      </c>
      <c r="G24" s="21">
        <v>93.42</v>
      </c>
      <c r="H24" s="21">
        <f t="shared" si="0"/>
        <v>93.42</v>
      </c>
      <c r="I24" s="2" t="s">
        <v>57</v>
      </c>
      <c r="J24" s="64"/>
    </row>
    <row r="25" spans="1:10" ht="21" customHeight="1" x14ac:dyDescent="0.25">
      <c r="A25" s="53"/>
      <c r="B25" s="51"/>
      <c r="C25" s="62"/>
      <c r="D25" s="53"/>
      <c r="E25" s="62"/>
      <c r="F25" s="21">
        <v>0</v>
      </c>
      <c r="G25" s="21">
        <v>41.6</v>
      </c>
      <c r="H25" s="21">
        <f t="shared" si="0"/>
        <v>41.6</v>
      </c>
      <c r="I25" s="2" t="s">
        <v>58</v>
      </c>
      <c r="J25" s="64"/>
    </row>
    <row r="26" spans="1:10" ht="21" customHeight="1" x14ac:dyDescent="0.25">
      <c r="A26" s="53"/>
      <c r="B26" s="51"/>
      <c r="C26" s="62"/>
      <c r="D26" s="53"/>
      <c r="E26" s="62"/>
      <c r="F26" s="21">
        <v>0</v>
      </c>
      <c r="G26" s="21">
        <v>34.08</v>
      </c>
      <c r="H26" s="21">
        <f t="shared" si="0"/>
        <v>34.08</v>
      </c>
      <c r="I26" s="2" t="s">
        <v>59</v>
      </c>
      <c r="J26" s="64"/>
    </row>
    <row r="27" spans="1:10" ht="21" customHeight="1" x14ac:dyDescent="0.25">
      <c r="A27" s="53"/>
      <c r="B27" s="51"/>
      <c r="C27" s="62"/>
      <c r="D27" s="53"/>
      <c r="E27" s="62"/>
      <c r="F27" s="31">
        <v>0</v>
      </c>
      <c r="G27" s="21">
        <v>29.4</v>
      </c>
      <c r="H27" s="27">
        <f t="shared" si="0"/>
        <v>29.4</v>
      </c>
      <c r="I27" s="2" t="s">
        <v>60</v>
      </c>
      <c r="J27" s="64"/>
    </row>
    <row r="28" spans="1:10" ht="21" customHeight="1" x14ac:dyDescent="0.25">
      <c r="A28" s="53"/>
      <c r="B28" s="51"/>
      <c r="C28" s="62"/>
      <c r="D28" s="53"/>
      <c r="E28" s="62"/>
      <c r="F28" s="21">
        <v>0</v>
      </c>
      <c r="G28" s="21">
        <v>338</v>
      </c>
      <c r="H28" s="21">
        <f t="shared" si="0"/>
        <v>338</v>
      </c>
      <c r="I28" s="2" t="s">
        <v>61</v>
      </c>
      <c r="J28" s="64"/>
    </row>
    <row r="29" spans="1:10" ht="21" customHeight="1" x14ac:dyDescent="0.25">
      <c r="A29" s="53"/>
      <c r="B29" s="51"/>
      <c r="C29" s="62"/>
      <c r="D29" s="53"/>
      <c r="E29" s="62"/>
      <c r="F29" s="29">
        <v>2548</v>
      </c>
      <c r="G29" s="29">
        <v>0</v>
      </c>
      <c r="H29" s="29">
        <f t="shared" si="0"/>
        <v>2548</v>
      </c>
      <c r="I29" s="30" t="s">
        <v>62</v>
      </c>
      <c r="J29" s="64"/>
    </row>
    <row r="30" spans="1:10" ht="21" customHeight="1" x14ac:dyDescent="0.25">
      <c r="A30" s="53"/>
      <c r="B30" s="51"/>
      <c r="C30" s="62"/>
      <c r="D30" s="53"/>
      <c r="E30" s="62"/>
      <c r="F30" s="32">
        <v>7497</v>
      </c>
      <c r="G30" s="32">
        <v>0</v>
      </c>
      <c r="H30" s="32">
        <f t="shared" si="0"/>
        <v>7497</v>
      </c>
      <c r="I30" s="33" t="s">
        <v>63</v>
      </c>
      <c r="J30" s="64"/>
    </row>
    <row r="31" spans="1:10" ht="21" customHeight="1" x14ac:dyDescent="0.25">
      <c r="A31" s="53"/>
      <c r="B31" s="51"/>
      <c r="C31" s="62"/>
      <c r="D31" s="53"/>
      <c r="E31" s="62"/>
      <c r="F31" s="34">
        <v>0</v>
      </c>
      <c r="G31" s="21">
        <v>356</v>
      </c>
      <c r="H31" s="38">
        <f t="shared" si="0"/>
        <v>356</v>
      </c>
      <c r="I31" s="2" t="s">
        <v>64</v>
      </c>
      <c r="J31" s="64"/>
    </row>
    <row r="32" spans="1:10" ht="21" customHeight="1" x14ac:dyDescent="0.25">
      <c r="A32" s="53"/>
      <c r="B32" s="51"/>
      <c r="C32" s="62"/>
      <c r="D32" s="53"/>
      <c r="E32" s="62"/>
      <c r="F32" s="34">
        <v>0</v>
      </c>
      <c r="G32" s="21">
        <v>218</v>
      </c>
      <c r="H32" s="38">
        <f t="shared" si="0"/>
        <v>218</v>
      </c>
      <c r="I32" s="2" t="s">
        <v>64</v>
      </c>
      <c r="J32" s="64"/>
    </row>
    <row r="33" spans="1:10" ht="21" customHeight="1" x14ac:dyDescent="0.25">
      <c r="A33" s="53"/>
      <c r="B33" s="51"/>
      <c r="C33" s="62"/>
      <c r="D33" s="53"/>
      <c r="E33" s="62"/>
      <c r="F33" s="34">
        <v>0</v>
      </c>
      <c r="G33" s="21">
        <v>540</v>
      </c>
      <c r="H33" s="38">
        <f t="shared" si="0"/>
        <v>540</v>
      </c>
      <c r="I33" s="2" t="s">
        <v>65</v>
      </c>
      <c r="J33" s="64"/>
    </row>
    <row r="34" spans="1:10" ht="21" customHeight="1" x14ac:dyDescent="0.25">
      <c r="A34" s="53"/>
      <c r="B34" s="51"/>
      <c r="C34" s="62"/>
      <c r="D34" s="53"/>
      <c r="E34" s="62"/>
      <c r="F34" s="34">
        <v>0</v>
      </c>
      <c r="G34" s="21">
        <v>212.14</v>
      </c>
      <c r="H34" s="38">
        <f t="shared" si="0"/>
        <v>212.14</v>
      </c>
      <c r="I34" s="2" t="s">
        <v>68</v>
      </c>
      <c r="J34" s="64"/>
    </row>
    <row r="35" spans="1:10" ht="21" customHeight="1" x14ac:dyDescent="0.25">
      <c r="A35" s="53"/>
      <c r="B35" s="51"/>
      <c r="C35" s="62"/>
      <c r="D35" s="53"/>
      <c r="E35" s="62"/>
      <c r="F35" s="34">
        <v>0</v>
      </c>
      <c r="G35" s="14">
        <v>176.55</v>
      </c>
      <c r="H35" s="38">
        <f t="shared" si="0"/>
        <v>176.55</v>
      </c>
      <c r="I35" s="2" t="s">
        <v>68</v>
      </c>
      <c r="J35" s="64"/>
    </row>
    <row r="36" spans="1:10" ht="21" customHeight="1" x14ac:dyDescent="0.25">
      <c r="A36" s="53"/>
      <c r="B36" s="51"/>
      <c r="C36" s="62"/>
      <c r="D36" s="53"/>
      <c r="E36" s="62"/>
      <c r="F36" s="21">
        <v>0</v>
      </c>
      <c r="G36" s="21">
        <v>22.36</v>
      </c>
      <c r="H36" s="21">
        <f t="shared" ref="H36:H42" si="1">F36+G36</f>
        <v>22.36</v>
      </c>
      <c r="I36" s="2" t="s">
        <v>69</v>
      </c>
      <c r="J36" s="64"/>
    </row>
    <row r="37" spans="1:10" ht="21" customHeight="1" x14ac:dyDescent="0.25">
      <c r="A37" s="53"/>
      <c r="B37" s="51"/>
      <c r="C37" s="62"/>
      <c r="D37" s="53"/>
      <c r="E37" s="62"/>
      <c r="F37" s="39">
        <v>794.99</v>
      </c>
      <c r="G37" s="39">
        <v>0</v>
      </c>
      <c r="H37" s="39">
        <f t="shared" si="1"/>
        <v>794.99</v>
      </c>
      <c r="I37" s="25" t="s">
        <v>70</v>
      </c>
      <c r="J37" s="64"/>
    </row>
    <row r="38" spans="1:10" ht="21" customHeight="1" x14ac:dyDescent="0.25">
      <c r="A38" s="53"/>
      <c r="B38" s="51"/>
      <c r="C38" s="62"/>
      <c r="D38" s="53"/>
      <c r="E38" s="62"/>
      <c r="F38" s="34">
        <v>1389.99</v>
      </c>
      <c r="G38" s="34">
        <v>0</v>
      </c>
      <c r="H38" s="34">
        <f t="shared" si="1"/>
        <v>1389.99</v>
      </c>
      <c r="I38" s="35" t="s">
        <v>75</v>
      </c>
      <c r="J38" s="64"/>
    </row>
    <row r="39" spans="1:10" ht="21" customHeight="1" x14ac:dyDescent="0.25">
      <c r="A39" s="53"/>
      <c r="B39" s="51"/>
      <c r="C39" s="62"/>
      <c r="D39" s="53"/>
      <c r="E39" s="62"/>
      <c r="F39" s="34">
        <v>138</v>
      </c>
      <c r="G39" s="34">
        <v>0</v>
      </c>
      <c r="H39" s="34">
        <f t="shared" si="1"/>
        <v>138</v>
      </c>
      <c r="I39" s="35" t="s">
        <v>77</v>
      </c>
      <c r="J39" s="64"/>
    </row>
    <row r="40" spans="1:10" ht="21" customHeight="1" x14ac:dyDescent="0.25">
      <c r="A40" s="53"/>
      <c r="B40" s="51"/>
      <c r="C40" s="62"/>
      <c r="D40" s="53"/>
      <c r="E40" s="62"/>
      <c r="F40" s="21">
        <v>396</v>
      </c>
      <c r="G40" s="21">
        <v>0</v>
      </c>
      <c r="H40" s="21">
        <f t="shared" si="1"/>
        <v>396</v>
      </c>
      <c r="I40" s="2" t="s">
        <v>71</v>
      </c>
      <c r="J40" s="64"/>
    </row>
    <row r="41" spans="1:10" ht="21" customHeight="1" x14ac:dyDescent="0.25">
      <c r="A41" s="53"/>
      <c r="B41" s="51"/>
      <c r="C41" s="62"/>
      <c r="D41" s="53"/>
      <c r="E41" s="62"/>
      <c r="F41" s="34">
        <v>118.97</v>
      </c>
      <c r="G41" s="34">
        <v>0</v>
      </c>
      <c r="H41" s="34">
        <f t="shared" si="1"/>
        <v>118.97</v>
      </c>
      <c r="I41" s="35" t="s">
        <v>72</v>
      </c>
      <c r="J41" s="64"/>
    </row>
    <row r="42" spans="1:10" ht="21" customHeight="1" x14ac:dyDescent="0.25">
      <c r="A42" s="53"/>
      <c r="B42" s="51"/>
      <c r="C42" s="62"/>
      <c r="D42" s="53"/>
      <c r="E42" s="62"/>
      <c r="F42" s="34">
        <v>789.97</v>
      </c>
      <c r="G42" s="34">
        <v>0</v>
      </c>
      <c r="H42" s="34">
        <f t="shared" si="1"/>
        <v>789.97</v>
      </c>
      <c r="I42" s="35" t="s">
        <v>73</v>
      </c>
      <c r="J42" s="64"/>
    </row>
    <row r="43" spans="1:10" ht="21" customHeight="1" x14ac:dyDescent="0.25">
      <c r="A43" s="53"/>
      <c r="B43" s="51"/>
      <c r="C43" s="62"/>
      <c r="D43" s="53"/>
      <c r="E43" s="62"/>
      <c r="F43" s="36">
        <v>811</v>
      </c>
      <c r="G43" s="36">
        <v>0</v>
      </c>
      <c r="H43" s="36">
        <f t="shared" ref="H43:H51" si="2">F43+G43</f>
        <v>811</v>
      </c>
      <c r="I43" s="37" t="s">
        <v>74</v>
      </c>
      <c r="J43" s="64"/>
    </row>
    <row r="44" spans="1:10" ht="21" customHeight="1" x14ac:dyDescent="0.25">
      <c r="A44" s="53"/>
      <c r="B44" s="51"/>
      <c r="C44" s="62"/>
      <c r="D44" s="53"/>
      <c r="E44" s="62"/>
      <c r="F44" s="21">
        <v>212</v>
      </c>
      <c r="G44" s="21">
        <v>0</v>
      </c>
      <c r="H44" s="21">
        <f t="shared" si="2"/>
        <v>212</v>
      </c>
      <c r="I44" s="2" t="s">
        <v>78</v>
      </c>
      <c r="J44" s="64"/>
    </row>
    <row r="45" spans="1:10" ht="21" customHeight="1" x14ac:dyDescent="0.25">
      <c r="A45" s="53"/>
      <c r="B45" s="51"/>
      <c r="C45" s="62"/>
      <c r="D45" s="53"/>
      <c r="E45" s="62"/>
      <c r="F45" s="29">
        <v>153</v>
      </c>
      <c r="G45" s="29">
        <v>0</v>
      </c>
      <c r="H45" s="29">
        <f>F45+G45</f>
        <v>153</v>
      </c>
      <c r="I45" s="30" t="s">
        <v>79</v>
      </c>
      <c r="J45" s="64"/>
    </row>
    <row r="46" spans="1:10" ht="21" customHeight="1" x14ac:dyDescent="0.25">
      <c r="A46" s="53"/>
      <c r="B46" s="51"/>
      <c r="C46" s="62"/>
      <c r="D46" s="53"/>
      <c r="E46" s="62"/>
      <c r="F46" s="21">
        <v>15504.78</v>
      </c>
      <c r="G46" s="21">
        <v>0</v>
      </c>
      <c r="H46" s="21">
        <f>F46+G46</f>
        <v>15504.78</v>
      </c>
      <c r="I46" s="2" t="s">
        <v>85</v>
      </c>
      <c r="J46" s="64"/>
    </row>
    <row r="47" spans="1:10" ht="21" customHeight="1" x14ac:dyDescent="0.25">
      <c r="A47" s="53"/>
      <c r="B47" s="51"/>
      <c r="C47" s="62"/>
      <c r="D47" s="53"/>
      <c r="E47" s="62"/>
      <c r="F47" s="21">
        <v>3000</v>
      </c>
      <c r="G47" s="21">
        <v>0</v>
      </c>
      <c r="H47" s="21">
        <f>F47+G47</f>
        <v>3000</v>
      </c>
      <c r="I47" s="2" t="s">
        <v>76</v>
      </c>
      <c r="J47" s="64"/>
    </row>
    <row r="48" spans="1:10" ht="21" customHeight="1" x14ac:dyDescent="0.25">
      <c r="A48" s="53"/>
      <c r="B48" s="51"/>
      <c r="C48" s="62"/>
      <c r="D48" s="53"/>
      <c r="E48" s="62"/>
      <c r="F48" s="29">
        <v>1510</v>
      </c>
      <c r="G48" s="29">
        <v>0</v>
      </c>
      <c r="H48" s="29">
        <f>F48+G48</f>
        <v>1510</v>
      </c>
      <c r="I48" s="40" t="s">
        <v>80</v>
      </c>
      <c r="J48" s="64"/>
    </row>
    <row r="49" spans="1:10" ht="21" customHeight="1" x14ac:dyDescent="0.25">
      <c r="A49" s="53"/>
      <c r="B49" s="51"/>
      <c r="C49" s="62"/>
      <c r="D49" s="53"/>
      <c r="E49" s="62"/>
      <c r="F49" s="29">
        <v>170</v>
      </c>
      <c r="G49" s="29">
        <v>0</v>
      </c>
      <c r="H49" s="29">
        <f t="shared" si="2"/>
        <v>170</v>
      </c>
      <c r="I49" s="40" t="s">
        <v>80</v>
      </c>
      <c r="J49" s="64"/>
    </row>
    <row r="50" spans="1:10" ht="21" customHeight="1" x14ac:dyDescent="0.25">
      <c r="A50" s="53"/>
      <c r="B50" s="51"/>
      <c r="C50" s="62"/>
      <c r="D50" s="53"/>
      <c r="E50" s="62"/>
      <c r="F50" s="27">
        <v>318.7</v>
      </c>
      <c r="G50" s="27">
        <v>0</v>
      </c>
      <c r="H50" s="39">
        <f t="shared" si="2"/>
        <v>318.7</v>
      </c>
      <c r="I50" s="23" t="s">
        <v>88</v>
      </c>
      <c r="J50" s="64"/>
    </row>
    <row r="51" spans="1:10" ht="21" customHeight="1" x14ac:dyDescent="0.25">
      <c r="A51" s="53"/>
      <c r="B51" s="51"/>
      <c r="C51" s="62"/>
      <c r="D51" s="53"/>
      <c r="E51" s="62"/>
      <c r="F51" s="27">
        <v>4536</v>
      </c>
      <c r="G51" s="27">
        <v>0</v>
      </c>
      <c r="H51" s="39">
        <f t="shared" si="2"/>
        <v>4536</v>
      </c>
      <c r="I51" s="76" t="s">
        <v>89</v>
      </c>
      <c r="J51" s="64"/>
    </row>
    <row r="52" spans="1:10" ht="21" customHeight="1" x14ac:dyDescent="0.25">
      <c r="A52" s="53"/>
      <c r="B52" s="51"/>
      <c r="C52" s="62"/>
      <c r="D52" s="53"/>
      <c r="E52" s="62"/>
      <c r="F52" s="28">
        <v>4674</v>
      </c>
      <c r="G52" s="2">
        <v>0</v>
      </c>
      <c r="H52" s="39">
        <f>F52+G52</f>
        <v>4674</v>
      </c>
      <c r="I52" s="76" t="s">
        <v>87</v>
      </c>
      <c r="J52" s="64"/>
    </row>
    <row r="53" spans="1:10" ht="21" customHeight="1" x14ac:dyDescent="0.25">
      <c r="A53" s="53"/>
      <c r="B53" s="51"/>
      <c r="C53" s="62"/>
      <c r="D53" s="53"/>
      <c r="E53" s="62"/>
      <c r="F53" s="27">
        <v>2519.9</v>
      </c>
      <c r="G53" s="27">
        <v>0</v>
      </c>
      <c r="H53" s="39">
        <f>F53+G53</f>
        <v>2519.9</v>
      </c>
      <c r="I53" s="40"/>
      <c r="J53" s="64"/>
    </row>
    <row r="54" spans="1:10" ht="21" customHeight="1" x14ac:dyDescent="0.25">
      <c r="A54" s="53"/>
      <c r="B54" s="51"/>
      <c r="C54" s="62"/>
      <c r="D54" s="53"/>
      <c r="E54" s="62"/>
      <c r="F54" s="32">
        <v>0</v>
      </c>
      <c r="G54" s="32">
        <v>180</v>
      </c>
      <c r="H54" s="32">
        <f>F54+G54</f>
        <v>180</v>
      </c>
      <c r="I54" s="33" t="s">
        <v>81</v>
      </c>
      <c r="J54" s="64"/>
    </row>
    <row r="55" spans="1:10" s="9" customFormat="1" ht="21" customHeight="1" x14ac:dyDescent="0.25">
      <c r="A55" s="12"/>
      <c r="B55" s="8" t="s">
        <v>32</v>
      </c>
      <c r="C55" s="15">
        <f>SUM(C20)</f>
        <v>77500</v>
      </c>
      <c r="D55" s="15">
        <f>SUM(D20)</f>
        <v>1</v>
      </c>
      <c r="E55" s="15">
        <f>SUM(E20)</f>
        <v>77500</v>
      </c>
      <c r="F55" s="15">
        <f>SUM(F20:F54)</f>
        <v>47082.299999999996</v>
      </c>
      <c r="G55" s="15">
        <f>SUM(G21:G54)</f>
        <v>2437.4500000000003</v>
      </c>
      <c r="H55" s="15">
        <f>SUM(H20:H54)</f>
        <v>49897.249999999993</v>
      </c>
      <c r="I55" s="13"/>
      <c r="J55" s="65"/>
    </row>
    <row r="56" spans="1:10" ht="21" customHeight="1" x14ac:dyDescent="0.25">
      <c r="A56" s="47">
        <v>6</v>
      </c>
      <c r="B56" s="46" t="s">
        <v>28</v>
      </c>
      <c r="C56" s="48">
        <v>0</v>
      </c>
      <c r="D56" s="49"/>
      <c r="E56" s="48">
        <f>C56*D56</f>
        <v>0</v>
      </c>
      <c r="F56" s="14">
        <v>0</v>
      </c>
      <c r="G56" s="14">
        <v>0</v>
      </c>
      <c r="H56" s="14">
        <f>F56+G56</f>
        <v>0</v>
      </c>
      <c r="I56" s="2"/>
      <c r="J56" s="63" t="s">
        <v>42</v>
      </c>
    </row>
    <row r="57" spans="1:10" ht="21" customHeight="1" x14ac:dyDescent="0.25">
      <c r="A57" s="47"/>
      <c r="B57" s="46"/>
      <c r="C57" s="48"/>
      <c r="D57" s="49"/>
      <c r="E57" s="48"/>
      <c r="F57" s="14">
        <v>0</v>
      </c>
      <c r="G57" s="14">
        <v>0</v>
      </c>
      <c r="H57" s="14">
        <f>F57+G57</f>
        <v>0</v>
      </c>
      <c r="I57" s="2"/>
      <c r="J57" s="67"/>
    </row>
    <row r="58" spans="1:10" s="9" customFormat="1" ht="21" customHeight="1" x14ac:dyDescent="0.25">
      <c r="A58" s="12"/>
      <c r="B58" s="8" t="s">
        <v>33</v>
      </c>
      <c r="C58" s="15">
        <f>SUM(C56)</f>
        <v>0</v>
      </c>
      <c r="D58" s="15">
        <f>SUM(D56)</f>
        <v>0</v>
      </c>
      <c r="E58" s="15">
        <f>SUM(E56)</f>
        <v>0</v>
      </c>
      <c r="F58" s="15">
        <f>SUM(F56:F57)</f>
        <v>0</v>
      </c>
      <c r="G58" s="15">
        <f>SUM(G56:G57)</f>
        <v>0</v>
      </c>
      <c r="H58" s="15">
        <f>SUM(H56:H57)</f>
        <v>0</v>
      </c>
      <c r="I58" s="13"/>
      <c r="J58" s="68"/>
    </row>
    <row r="59" spans="1:10" ht="21" customHeight="1" x14ac:dyDescent="0.25">
      <c r="A59" s="47">
        <v>7</v>
      </c>
      <c r="B59" s="46" t="s">
        <v>29</v>
      </c>
      <c r="C59" s="48">
        <v>0</v>
      </c>
      <c r="D59" s="49"/>
      <c r="E59" s="48">
        <f>C59*D59</f>
        <v>0</v>
      </c>
      <c r="F59" s="14">
        <v>0</v>
      </c>
      <c r="G59" s="14">
        <v>0</v>
      </c>
      <c r="H59" s="14">
        <f>F59+G59</f>
        <v>0</v>
      </c>
      <c r="I59" s="2"/>
      <c r="J59" s="71"/>
    </row>
    <row r="60" spans="1:10" ht="21" customHeight="1" x14ac:dyDescent="0.25">
      <c r="A60" s="47"/>
      <c r="B60" s="46"/>
      <c r="C60" s="48"/>
      <c r="D60" s="49"/>
      <c r="E60" s="48"/>
      <c r="F60" s="14">
        <v>0</v>
      </c>
      <c r="G60" s="14">
        <v>0</v>
      </c>
      <c r="H60" s="14">
        <f>F60+G60</f>
        <v>0</v>
      </c>
      <c r="I60" s="2"/>
      <c r="J60" s="72"/>
    </row>
    <row r="61" spans="1:10" s="9" customFormat="1" ht="21" customHeight="1" x14ac:dyDescent="0.25">
      <c r="A61" s="12"/>
      <c r="B61" s="8" t="s">
        <v>34</v>
      </c>
      <c r="C61" s="15">
        <f>SUM(C59)</f>
        <v>0</v>
      </c>
      <c r="D61" s="15">
        <f>SUM(D59)</f>
        <v>0</v>
      </c>
      <c r="E61" s="15">
        <f>SUM(E59)</f>
        <v>0</v>
      </c>
      <c r="F61" s="15">
        <f>SUM(F59:F60)</f>
        <v>0</v>
      </c>
      <c r="G61" s="15">
        <f>SUM(G59:G60)</f>
        <v>0</v>
      </c>
      <c r="H61" s="15">
        <f>SUM(H59:H60)</f>
        <v>0</v>
      </c>
      <c r="I61" s="13"/>
      <c r="J61" s="73"/>
    </row>
    <row r="62" spans="1:10" ht="21" customHeight="1" x14ac:dyDescent="0.25">
      <c r="A62" s="47">
        <v>8</v>
      </c>
      <c r="B62" s="46" t="s">
        <v>3</v>
      </c>
      <c r="C62" s="48">
        <v>0</v>
      </c>
      <c r="D62" s="49"/>
      <c r="E62" s="48">
        <f>C62*D62</f>
        <v>0</v>
      </c>
      <c r="F62" s="14">
        <v>0</v>
      </c>
      <c r="G62" s="14">
        <v>0</v>
      </c>
      <c r="H62" s="14">
        <f>F62+G62</f>
        <v>0</v>
      </c>
      <c r="I62" s="2"/>
      <c r="J62" s="66" t="s">
        <v>43</v>
      </c>
    </row>
    <row r="63" spans="1:10" ht="21" customHeight="1" x14ac:dyDescent="0.25">
      <c r="A63" s="47"/>
      <c r="B63" s="46"/>
      <c r="C63" s="48"/>
      <c r="D63" s="49"/>
      <c r="E63" s="48"/>
      <c r="F63" s="14">
        <v>0</v>
      </c>
      <c r="G63" s="14">
        <v>0</v>
      </c>
      <c r="H63" s="14">
        <f>F63+G63</f>
        <v>0</v>
      </c>
      <c r="I63" s="2"/>
      <c r="J63" s="67"/>
    </row>
    <row r="64" spans="1:10" s="9" customFormat="1" ht="21" customHeight="1" x14ac:dyDescent="0.25">
      <c r="A64" s="12"/>
      <c r="B64" s="8" t="s">
        <v>30</v>
      </c>
      <c r="C64" s="15">
        <f>SUM(C62)</f>
        <v>0</v>
      </c>
      <c r="D64" s="15">
        <f>SUM(D62)</f>
        <v>0</v>
      </c>
      <c r="E64" s="15">
        <f>SUM(E62)</f>
        <v>0</v>
      </c>
      <c r="F64" s="15">
        <f>SUM(F62:F63)</f>
        <v>0</v>
      </c>
      <c r="G64" s="15">
        <f>SUM(G62:G63)</f>
        <v>0</v>
      </c>
      <c r="H64" s="15">
        <f>SUM(H62:H63)</f>
        <v>0</v>
      </c>
      <c r="I64" s="13"/>
      <c r="J64" s="68"/>
    </row>
    <row r="65" spans="1:10" ht="21" customHeight="1" x14ac:dyDescent="0.25">
      <c r="A65" s="47">
        <v>9</v>
      </c>
      <c r="B65" s="46" t="s">
        <v>31</v>
      </c>
      <c r="C65" s="48">
        <v>0</v>
      </c>
      <c r="D65" s="49"/>
      <c r="E65" s="48">
        <f>C65*D65</f>
        <v>0</v>
      </c>
      <c r="F65" s="14">
        <v>0</v>
      </c>
      <c r="G65" s="14">
        <v>0</v>
      </c>
      <c r="H65" s="14">
        <f>F65+G65</f>
        <v>0</v>
      </c>
      <c r="I65" s="2"/>
      <c r="J65" s="63" t="s">
        <v>44</v>
      </c>
    </row>
    <row r="66" spans="1:10" ht="21" customHeight="1" x14ac:dyDescent="0.25">
      <c r="A66" s="47"/>
      <c r="B66" s="46"/>
      <c r="C66" s="48"/>
      <c r="D66" s="49"/>
      <c r="E66" s="48"/>
      <c r="F66" s="14">
        <v>0</v>
      </c>
      <c r="G66" s="14">
        <v>0</v>
      </c>
      <c r="H66" s="14">
        <f>F66+G66</f>
        <v>0</v>
      </c>
      <c r="I66" s="2"/>
      <c r="J66" s="64"/>
    </row>
    <row r="67" spans="1:10" s="9" customFormat="1" ht="21" customHeight="1" x14ac:dyDescent="0.25">
      <c r="A67" s="12"/>
      <c r="B67" s="8" t="s">
        <v>35</v>
      </c>
      <c r="C67" s="15">
        <f>SUM(C65)</f>
        <v>0</v>
      </c>
      <c r="D67" s="15">
        <f>SUM(D65)</f>
        <v>0</v>
      </c>
      <c r="E67" s="15">
        <f>SUM(E65)</f>
        <v>0</v>
      </c>
      <c r="F67" s="15">
        <f>SUM(F65:F66)</f>
        <v>0</v>
      </c>
      <c r="G67" s="15">
        <f>SUM(G65:G66)</f>
        <v>0</v>
      </c>
      <c r="H67" s="15">
        <f>SUM(H65:H66)</f>
        <v>0</v>
      </c>
      <c r="I67" s="13"/>
      <c r="J67" s="65"/>
    </row>
    <row r="68" spans="1:10" ht="21" customHeight="1" x14ac:dyDescent="0.25">
      <c r="A68" s="52">
        <v>10</v>
      </c>
      <c r="B68" s="50" t="s">
        <v>5</v>
      </c>
      <c r="C68" s="61">
        <v>2500</v>
      </c>
      <c r="D68" s="52">
        <v>1</v>
      </c>
      <c r="E68" s="61">
        <f>C68*D68</f>
        <v>2500</v>
      </c>
      <c r="F68" s="14">
        <v>1300</v>
      </c>
      <c r="G68" s="14">
        <v>0</v>
      </c>
      <c r="H68" s="14">
        <f>F68+G68</f>
        <v>1300</v>
      </c>
      <c r="I68" s="2" t="s">
        <v>66</v>
      </c>
      <c r="J68" s="71"/>
    </row>
    <row r="69" spans="1:10" ht="21" customHeight="1" x14ac:dyDescent="0.25">
      <c r="A69" s="53"/>
      <c r="B69" s="51"/>
      <c r="C69" s="62"/>
      <c r="D69" s="53"/>
      <c r="E69" s="62"/>
      <c r="F69" s="26">
        <v>240</v>
      </c>
      <c r="G69" s="26">
        <v>0</v>
      </c>
      <c r="H69" s="26">
        <v>240</v>
      </c>
      <c r="I69" s="2" t="s">
        <v>66</v>
      </c>
      <c r="J69" s="72"/>
    </row>
    <row r="70" spans="1:10" ht="21" customHeight="1" x14ac:dyDescent="0.25">
      <c r="A70" s="53"/>
      <c r="B70" s="51"/>
      <c r="C70" s="62"/>
      <c r="D70" s="53"/>
      <c r="E70" s="62"/>
      <c r="F70" s="14">
        <v>4400</v>
      </c>
      <c r="G70" s="14">
        <v>0</v>
      </c>
      <c r="H70" s="14">
        <f>F70+G70</f>
        <v>4400</v>
      </c>
      <c r="I70" s="2" t="s">
        <v>67</v>
      </c>
      <c r="J70" s="72"/>
    </row>
    <row r="71" spans="1:10" ht="21" customHeight="1" x14ac:dyDescent="0.25">
      <c r="A71" s="53"/>
      <c r="B71" s="51"/>
      <c r="C71" s="62"/>
      <c r="D71" s="53"/>
      <c r="E71" s="62"/>
      <c r="F71" s="22">
        <v>0</v>
      </c>
      <c r="G71" s="22">
        <v>3680</v>
      </c>
      <c r="H71" s="22">
        <f>F71+G71</f>
        <v>3680</v>
      </c>
      <c r="I71" s="2" t="s">
        <v>82</v>
      </c>
      <c r="J71" s="72"/>
    </row>
    <row r="72" spans="1:10" ht="21" customHeight="1" x14ac:dyDescent="0.25">
      <c r="A72" s="53"/>
      <c r="B72" s="51"/>
      <c r="C72" s="62"/>
      <c r="D72" s="53"/>
      <c r="E72" s="62"/>
      <c r="F72" s="14">
        <v>0</v>
      </c>
      <c r="G72" s="14">
        <v>5180</v>
      </c>
      <c r="H72" s="14">
        <f>F72+G72</f>
        <v>5180</v>
      </c>
      <c r="I72" s="2" t="s">
        <v>86</v>
      </c>
      <c r="J72" s="72"/>
    </row>
    <row r="73" spans="1:10" ht="21" customHeight="1" x14ac:dyDescent="0.25">
      <c r="A73" s="60"/>
      <c r="B73" s="59"/>
      <c r="C73" s="75"/>
      <c r="D73" s="60"/>
      <c r="E73" s="75"/>
      <c r="F73" s="22">
        <v>135</v>
      </c>
      <c r="G73" s="22">
        <v>0</v>
      </c>
      <c r="H73" s="22">
        <f>F73+G73</f>
        <v>135</v>
      </c>
      <c r="I73" s="2" t="s">
        <v>83</v>
      </c>
      <c r="J73" s="72"/>
    </row>
    <row r="74" spans="1:10" s="9" customFormat="1" ht="21" customHeight="1" x14ac:dyDescent="0.25">
      <c r="A74" s="12"/>
      <c r="B74" s="8" t="s">
        <v>36</v>
      </c>
      <c r="C74" s="15">
        <f>SUM(C68)</f>
        <v>2500</v>
      </c>
      <c r="D74" s="15">
        <f>SUM(D68)</f>
        <v>1</v>
      </c>
      <c r="E74" s="15">
        <f>SUM(E68)</f>
        <v>2500</v>
      </c>
      <c r="F74" s="15">
        <f>SUM(F68:F73)</f>
        <v>6075</v>
      </c>
      <c r="G74" s="15">
        <f>SUM(G68:G73)</f>
        <v>8860</v>
      </c>
      <c r="H74" s="15">
        <f>SUM(H68:H73)</f>
        <v>14935</v>
      </c>
      <c r="I74" s="13"/>
      <c r="J74" s="73"/>
    </row>
    <row r="75" spans="1:10" ht="21" customHeight="1" x14ac:dyDescent="0.25">
      <c r="A75" s="12"/>
      <c r="B75" s="8" t="s">
        <v>37</v>
      </c>
      <c r="C75" s="15">
        <f>SUM(C74,C67,C64,C61,C58,C55,C19,C16,C13,C10)</f>
        <v>80000</v>
      </c>
      <c r="D75" s="15">
        <f>SUM(D74,D67,D64,D61,D58,D55,D19,D16,D13,D10)</f>
        <v>2</v>
      </c>
      <c r="E75" s="15">
        <f>SUM(E74,E67,E64,E61,E58,E55,E19,E16,E13,E10)</f>
        <v>80000</v>
      </c>
      <c r="F75" s="15">
        <f>SUM(F74,F67,F64,F61,F58,F55,F19,F16,F13,F10)</f>
        <v>54583.799999999996</v>
      </c>
      <c r="G75" s="15">
        <f>SUM(G74,G67,G64,G61,G58,G55,G19,G16,G13,G10)</f>
        <v>11297.45</v>
      </c>
      <c r="H75" s="15">
        <f>SUM(H74,H67,H64,H61,H58,H55,H19,H16,H13,H10)</f>
        <v>66258.75</v>
      </c>
      <c r="I75" s="13"/>
      <c r="J75" s="17"/>
    </row>
    <row r="77" spans="1:10" ht="21" customHeight="1" x14ac:dyDescent="0.25">
      <c r="A77" s="56" t="s">
        <v>12</v>
      </c>
      <c r="B77" s="57"/>
      <c r="C77" s="54" t="s">
        <v>13</v>
      </c>
      <c r="D77" s="54"/>
      <c r="E77" s="54" t="s">
        <v>17</v>
      </c>
      <c r="F77" s="54"/>
      <c r="G77" s="54" t="s">
        <v>18</v>
      </c>
      <c r="H77" s="54"/>
      <c r="I77" s="10" t="s">
        <v>14</v>
      </c>
    </row>
    <row r="78" spans="1:10" ht="21" customHeight="1" x14ac:dyDescent="0.25">
      <c r="A78" s="58">
        <f>E75</f>
        <v>80000</v>
      </c>
      <c r="B78" s="55"/>
      <c r="C78" s="55">
        <f>H75</f>
        <v>66258.75</v>
      </c>
      <c r="D78" s="55"/>
      <c r="E78" s="55">
        <f>F75</f>
        <v>54583.799999999996</v>
      </c>
      <c r="F78" s="55"/>
      <c r="G78" s="55">
        <f>G75</f>
        <v>11297.45</v>
      </c>
      <c r="H78" s="55"/>
      <c r="I78" s="11">
        <f>A78-C78</f>
        <v>13741.25</v>
      </c>
    </row>
    <row r="80" spans="1:10" ht="21" customHeight="1" x14ac:dyDescent="0.25">
      <c r="A80" s="18" t="s">
        <v>47</v>
      </c>
      <c r="B80" s="19"/>
      <c r="C80" s="20" t="s">
        <v>48</v>
      </c>
      <c r="D80" s="18"/>
      <c r="E80" s="18" t="s">
        <v>49</v>
      </c>
      <c r="F80" s="18"/>
      <c r="G80" s="18" t="s">
        <v>50</v>
      </c>
      <c r="H80" s="18"/>
      <c r="I80" s="19"/>
    </row>
    <row r="82" spans="7:8" ht="21" customHeight="1" x14ac:dyDescent="0.25">
      <c r="G82">
        <v>206</v>
      </c>
      <c r="H82">
        <v>224</v>
      </c>
    </row>
    <row r="83" spans="7:8" ht="21" customHeight="1" x14ac:dyDescent="0.25">
      <c r="G83">
        <v>386</v>
      </c>
      <c r="H83">
        <v>149</v>
      </c>
    </row>
    <row r="84" spans="7:8" ht="21" customHeight="1" x14ac:dyDescent="0.25">
      <c r="G84">
        <v>115.61</v>
      </c>
      <c r="H84">
        <v>185</v>
      </c>
    </row>
    <row r="85" spans="7:8" ht="21" customHeight="1" x14ac:dyDescent="0.25">
      <c r="G85">
        <v>173</v>
      </c>
      <c r="H85">
        <v>752</v>
      </c>
    </row>
    <row r="86" spans="7:8" ht="21" customHeight="1" x14ac:dyDescent="0.25">
      <c r="G86">
        <v>1069</v>
      </c>
      <c r="H86">
        <v>730</v>
      </c>
    </row>
    <row r="87" spans="7:8" ht="21" customHeight="1" x14ac:dyDescent="0.25">
      <c r="G87">
        <v>482</v>
      </c>
      <c r="H87">
        <v>255</v>
      </c>
    </row>
    <row r="88" spans="7:8" ht="21" customHeight="1" x14ac:dyDescent="0.25">
      <c r="G88">
        <v>73</v>
      </c>
      <c r="H88">
        <v>10000</v>
      </c>
    </row>
    <row r="89" spans="7:8" ht="21" customHeight="1" x14ac:dyDescent="0.25">
      <c r="G89">
        <v>448</v>
      </c>
    </row>
    <row r="90" spans="7:8" ht="21" customHeight="1" x14ac:dyDescent="0.25">
      <c r="G90">
        <v>170</v>
      </c>
    </row>
  </sheetData>
  <mergeCells count="76">
    <mergeCell ref="C62:C63"/>
    <mergeCell ref="E62:E63"/>
    <mergeCell ref="D62:D63"/>
    <mergeCell ref="E68:E73"/>
    <mergeCell ref="D68:D73"/>
    <mergeCell ref="C68:C73"/>
    <mergeCell ref="C56:C57"/>
    <mergeCell ref="D56:D57"/>
    <mergeCell ref="E56:E57"/>
    <mergeCell ref="C59:C60"/>
    <mergeCell ref="D59:D60"/>
    <mergeCell ref="E59:E60"/>
    <mergeCell ref="A11:A12"/>
    <mergeCell ref="B11:B12"/>
    <mergeCell ref="C11:C12"/>
    <mergeCell ref="D11:D12"/>
    <mergeCell ref="E11:E12"/>
    <mergeCell ref="J11:J13"/>
    <mergeCell ref="J62:J64"/>
    <mergeCell ref="J4:J5"/>
    <mergeCell ref="H4:I5"/>
    <mergeCell ref="J68:J74"/>
    <mergeCell ref="J14:J16"/>
    <mergeCell ref="J6:J7"/>
    <mergeCell ref="J8:J10"/>
    <mergeCell ref="J17:J19"/>
    <mergeCell ref="J59:J61"/>
    <mergeCell ref="J65:J67"/>
    <mergeCell ref="J20:J55"/>
    <mergeCell ref="J56:J58"/>
    <mergeCell ref="C14:C15"/>
    <mergeCell ref="E14:E15"/>
    <mergeCell ref="D14:D15"/>
    <mergeCell ref="D17:D18"/>
    <mergeCell ref="C20:C54"/>
    <mergeCell ref="D20:D54"/>
    <mergeCell ref="E20:E54"/>
    <mergeCell ref="C17:C18"/>
    <mergeCell ref="E17:E18"/>
    <mergeCell ref="G77:H77"/>
    <mergeCell ref="G78:H78"/>
    <mergeCell ref="A77:B77"/>
    <mergeCell ref="A65:A66"/>
    <mergeCell ref="B65:B66"/>
    <mergeCell ref="C65:C66"/>
    <mergeCell ref="D65:D66"/>
    <mergeCell ref="E65:E66"/>
    <mergeCell ref="A78:B78"/>
    <mergeCell ref="C77:D77"/>
    <mergeCell ref="C78:D78"/>
    <mergeCell ref="E77:F77"/>
    <mergeCell ref="E78:F78"/>
    <mergeCell ref="B68:B73"/>
    <mergeCell ref="A68:A73"/>
    <mergeCell ref="A14:A15"/>
    <mergeCell ref="A17:A18"/>
    <mergeCell ref="A56:A57"/>
    <mergeCell ref="A59:A60"/>
    <mergeCell ref="A62:A63"/>
    <mergeCell ref="A20:A54"/>
    <mergeCell ref="B14:B15"/>
    <mergeCell ref="B17:B18"/>
    <mergeCell ref="B56:B57"/>
    <mergeCell ref="B59:B60"/>
    <mergeCell ref="B62:B63"/>
    <mergeCell ref="B20:B54"/>
    <mergeCell ref="B8:B9"/>
    <mergeCell ref="A8:A9"/>
    <mergeCell ref="C8:C9"/>
    <mergeCell ref="D8:D9"/>
    <mergeCell ref="E8:E9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6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2018-12-12T11:37:05Z</cp:lastPrinted>
  <dcterms:created xsi:type="dcterms:W3CDTF">2014-04-15T08:52:03Z</dcterms:created>
  <dcterms:modified xsi:type="dcterms:W3CDTF">2019-04-12T11:27:25Z</dcterms:modified>
</cp:coreProperties>
</file>