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35" windowHeight="12144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<sst xmlns="http://schemas.openxmlformats.org/spreadsheetml/2006/main" count="92">
  <si>
    <t>【员工差旅报销单】</t>
  </si>
  <si>
    <t>姓名:</t>
  </si>
  <si>
    <t>袁巧云</t>
  </si>
  <si>
    <t>职位:</t>
  </si>
  <si>
    <t>设计</t>
  </si>
  <si>
    <t>发生地:</t>
  </si>
  <si>
    <t>上海</t>
  </si>
  <si>
    <t>部门:</t>
  </si>
  <si>
    <t>上海事业部</t>
  </si>
  <si>
    <t>发生日期:</t>
  </si>
  <si>
    <t>8.5-8.10</t>
  </si>
  <si>
    <t>报销日期:</t>
  </si>
  <si>
    <t>团号:</t>
  </si>
  <si>
    <t xml:space="preserve">HMOA-180806-SXY618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</si>
  <si>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</si>
  <si>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</si>
  <si>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</si>
  <si>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</si>
  <si>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</si>
  <si>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</si>
  <si>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</si>
  <si>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</si>
  <si>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 xml:space="preserve">8.5-8.9 袁巧云 </t>
  </si>
  <si>
    <t>市内交通（打车）</t>
  </si>
  <si>
    <t>8.5 家-机场 袁巧云</t>
  </si>
  <si>
    <t>8.10 机场-家袁巧云</t>
  </si>
  <si>
    <t>8.8 酒店-家 袁巧云</t>
  </si>
  <si>
    <t>8.3 加班打车 公司-家袁巧云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</si>
  <si>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</si>
  <si>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</si>
  <si>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</si>
  <si>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</si>
  <si>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</si>
  <si>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</si>
  <si>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</si>
  <si>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</si>
  <si>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</si>
  <si>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</si>
  <si>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</si>
  <si>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</si>
  <si>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</si>
  <si>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8.6-8.10</t>
  </si>
  <si>
    <t>【借款报销单】</t>
  </si>
  <si>
    <t>团号：HMOA-180102-STY616</t>
  </si>
  <si>
    <t>会议日期：2018.1.4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</si>
  <si>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</si>
  <si>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</si>
  <si>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</si>
  <si>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</si>
  <si>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</si>
  <si>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</si>
  <si>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</si>
  <si>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</si>
  <si>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</si>
  <si>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</si>
  <si>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</si>
  <si>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</si>
  <si>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</si>
  <si>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</si>
  <si>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</si>
  <si>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</si>
  <si>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</si>
  <si>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</si>
  <si>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</si>
  <si>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</si>
  <si>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</si>
  <si>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</si>
  <si>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</si>
  <si>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</si>
  <si>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</si>
  <si>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</si>
  <si>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</si>
  <si>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</si>
  <si>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</si>
  <si>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</si>
  <si>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</si>
  <si>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</si>
  <si>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</si>
  <si>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</si>
  <si>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</si>
  <si>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</si>
  <si>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</si>
  <si>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</si>
  <si>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快递文件（济南洲际-沈阳上汽通用）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</si>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</sst>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  <numFmt numFmtId="180" formatCode="0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7" borderId="19" applyNumberFormat="0" applyAlignment="0" applyProtection="0">
      <alignment vertical="center"/>
    </xf>
    <xf numFmtId="0" fontId="20" fillId="27" borderId="20" applyNumberFormat="0" applyAlignment="0" applyProtection="0">
      <alignment vertical="center"/>
    </xf>
    <xf numFmtId="0" fontId="24" fillId="33" borderId="2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180" fontId="8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3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619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110" zoomScaleNormal="110" workbookViewId="0">
      <selection activeCell="I37" sqref="I37:J37"/>
    </sheetView>
  </sheetViews>
  <sheetFormatPr defaultColWidth="8.87962962962963" defaultRowHeight="13.8"/>
  <cols>
    <col min="1" max="1" width="1.5" customWidth="1"/>
    <col min="2" max="3" width="2.12962962962963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3.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5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6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7"/>
    </row>
    <row r="7" ht="20.1" customHeight="1" spans="2:11">
      <c r="B7" s="58"/>
      <c r="C7" s="59"/>
      <c r="D7" s="60" t="s">
        <v>9</v>
      </c>
      <c r="E7" s="60"/>
      <c r="F7" s="61" t="s">
        <v>10</v>
      </c>
      <c r="G7" s="61"/>
      <c r="H7" s="60" t="s">
        <v>11</v>
      </c>
      <c r="I7" s="88"/>
      <c r="J7" s="89">
        <v>43325</v>
      </c>
      <c r="K7" s="87"/>
    </row>
    <row r="8" ht="20.1" customHeight="1" spans="2:11">
      <c r="B8" s="62"/>
      <c r="C8" s="63"/>
      <c r="D8" s="64"/>
      <c r="E8" s="64"/>
      <c r="F8" s="65"/>
      <c r="G8" s="65"/>
      <c r="H8" s="64" t="s">
        <v>12</v>
      </c>
      <c r="I8" s="90"/>
      <c r="J8" s="91" t="s">
        <v>13</v>
      </c>
      <c r="K8" s="92"/>
    </row>
    <row r="9" ht="20.1" customHeight="1" spans="2:11">
      <c r="B9" s="66"/>
      <c r="C9" s="66"/>
      <c r="D9" s="66"/>
      <c r="E9" s="66"/>
      <c r="F9" s="66"/>
      <c r="G9" s="66"/>
      <c r="H9" s="66"/>
      <c r="I9" s="66"/>
      <c r="J9" s="66"/>
      <c r="K9" s="66"/>
    </row>
    <row r="10" ht="20.1" customHeight="1" spans="2:11">
      <c r="B10" s="67" t="s">
        <v>14</v>
      </c>
      <c r="C10" s="68"/>
      <c r="D10" s="69" t="s">
        <v>15</v>
      </c>
      <c r="E10" s="69" t="s">
        <v>16</v>
      </c>
      <c r="F10" s="70"/>
      <c r="G10" s="71" t="s">
        <v>17</v>
      </c>
      <c r="H10" s="70" t="s">
        <v>18</v>
      </c>
      <c r="I10" s="69" t="s">
        <v>19</v>
      </c>
      <c r="J10" s="70"/>
      <c r="K10" s="71" t="s">
        <v>20</v>
      </c>
    </row>
    <row r="11" spans="2:11">
      <c r="B11" s="72">
        <v>1</v>
      </c>
      <c r="C11" s="73"/>
      <c r="D11" s="74"/>
      <c r="E11" s="75" t="s">
        <v>21</v>
      </c>
      <c r="F11" s="75"/>
      <c r="G11" s="76">
        <v>52</v>
      </c>
      <c r="H11" s="76">
        <f>G11</f>
        <v>52</v>
      </c>
      <c r="I11" s="93">
        <v>0</v>
      </c>
      <c r="J11" s="94"/>
      <c r="K11" s="95" t="s">
        <v>22</v>
      </c>
    </row>
    <row r="12" ht="20.1" customHeight="1" spans="2:11">
      <c r="B12" s="72">
        <v>4</v>
      </c>
      <c r="C12" s="73"/>
      <c r="D12" s="74"/>
      <c r="E12" s="72" t="s">
        <v>23</v>
      </c>
      <c r="F12" s="73"/>
      <c r="G12" s="76">
        <v>198</v>
      </c>
      <c r="H12" s="76">
        <v>198</v>
      </c>
      <c r="I12" s="93">
        <v>0</v>
      </c>
      <c r="J12" s="94"/>
      <c r="K12" s="96" t="s">
        <v>24</v>
      </c>
    </row>
    <row r="13" ht="20.1" customHeight="1" spans="2:11">
      <c r="B13" s="72">
        <v>5</v>
      </c>
      <c r="C13" s="73"/>
      <c r="D13" s="74"/>
      <c r="E13" s="72"/>
      <c r="F13" s="73" t="s">
        <v>23</v>
      </c>
      <c r="G13" s="76">
        <v>224</v>
      </c>
      <c r="H13" s="76">
        <v>224</v>
      </c>
      <c r="I13" s="93">
        <v>0</v>
      </c>
      <c r="J13" s="94"/>
      <c r="K13" s="96" t="s">
        <v>25</v>
      </c>
    </row>
    <row r="14" ht="20.1" customHeight="1" spans="2:11">
      <c r="B14" s="72">
        <v>6</v>
      </c>
      <c r="C14" s="73"/>
      <c r="D14" s="74"/>
      <c r="E14" s="72"/>
      <c r="F14" s="73" t="s">
        <v>23</v>
      </c>
      <c r="G14" s="76">
        <v>11.3</v>
      </c>
      <c r="H14" s="76">
        <v>11.3</v>
      </c>
      <c r="I14" s="93">
        <v>0</v>
      </c>
      <c r="J14" s="94"/>
      <c r="K14" s="96" t="s">
        <v>26</v>
      </c>
    </row>
    <row r="15" ht="20.1" customHeight="1" spans="2:11">
      <c r="B15" s="72">
        <v>7</v>
      </c>
      <c r="C15" s="73"/>
      <c r="D15" s="74"/>
      <c r="E15" s="72"/>
      <c r="F15" s="73" t="s">
        <v>23</v>
      </c>
      <c r="G15" s="76">
        <v>128.52</v>
      </c>
      <c r="H15" s="76">
        <v>128.52</v>
      </c>
      <c r="I15" s="93">
        <v>0</v>
      </c>
      <c r="J15" s="94"/>
      <c r="K15" s="96" t="s">
        <v>27</v>
      </c>
    </row>
    <row r="16" spans="2:11">
      <c r="B16" s="72">
        <v>17</v>
      </c>
      <c r="C16" s="73"/>
      <c r="D16" s="77" t="s">
        <v>28</v>
      </c>
      <c r="E16" s="75"/>
      <c r="F16" s="75"/>
      <c r="G16" s="76">
        <v>0</v>
      </c>
      <c r="H16" s="76">
        <v>0</v>
      </c>
      <c r="I16" s="93">
        <v>0</v>
      </c>
      <c r="J16" s="94"/>
      <c r="K16" s="95"/>
    </row>
    <row r="17" ht="20.1" customHeight="1" spans="2:11">
      <c r="B17" s="72">
        <v>18</v>
      </c>
      <c r="C17" s="73"/>
      <c r="D17" s="74"/>
      <c r="E17" s="75"/>
      <c r="F17" s="75"/>
      <c r="G17" s="76">
        <f t="shared" ref="G17:G18" si="0">H17+I17</f>
        <v>0</v>
      </c>
      <c r="H17" s="76">
        <v>0</v>
      </c>
      <c r="I17" s="93">
        <v>0</v>
      </c>
      <c r="J17" s="94"/>
      <c r="K17" s="96"/>
    </row>
    <row r="18" ht="20.1" customHeight="1" spans="2:11">
      <c r="B18" s="72">
        <v>19</v>
      </c>
      <c r="C18" s="73"/>
      <c r="D18" s="78"/>
      <c r="E18" s="75"/>
      <c r="F18" s="75"/>
      <c r="G18" s="76">
        <f t="shared" si="0"/>
        <v>0</v>
      </c>
      <c r="H18" s="76">
        <v>0</v>
      </c>
      <c r="I18" s="93">
        <v>0</v>
      </c>
      <c r="J18" s="94"/>
      <c r="K18" s="96"/>
    </row>
    <row r="19" ht="20.1" customHeight="1" spans="2:11">
      <c r="B19" s="69" t="s">
        <v>29</v>
      </c>
      <c r="C19" s="79"/>
      <c r="D19" s="79"/>
      <c r="E19" s="79"/>
      <c r="F19" s="70"/>
      <c r="G19" s="80">
        <f>SUM(G11:G18)</f>
        <v>613.82</v>
      </c>
      <c r="H19" s="80">
        <f>SUM(H11:H18)</f>
        <v>613.82</v>
      </c>
      <c r="I19" s="97">
        <f>SUM(I11:J18)</f>
        <v>0</v>
      </c>
      <c r="J19" s="98"/>
      <c r="K19" s="99"/>
    </row>
    <row r="20" ht="20.1" customHeight="1" spans="2:11">
      <c r="B20" s="66"/>
      <c r="C20" s="66"/>
      <c r="D20" s="66"/>
      <c r="E20" s="66"/>
      <c r="F20" s="66"/>
      <c r="G20" s="66"/>
      <c r="H20" s="66"/>
      <c r="I20" s="66"/>
      <c r="J20" s="100"/>
      <c r="K20" s="66"/>
    </row>
    <row r="21" ht="20.1" customHeight="1" spans="2:11">
      <c r="B21" s="71" t="s">
        <v>18</v>
      </c>
      <c r="C21" s="71"/>
      <c r="D21" s="71"/>
      <c r="E21" s="71"/>
      <c r="F21" s="71"/>
      <c r="G21" s="71" t="s">
        <v>30</v>
      </c>
      <c r="H21" s="71"/>
      <c r="I21" s="71"/>
      <c r="J21" s="71"/>
      <c r="K21" s="71" t="s">
        <v>31</v>
      </c>
    </row>
    <row r="22" ht="20.1" customHeight="1" spans="2:11">
      <c r="B22" s="81">
        <f>H19</f>
        <v>613.82</v>
      </c>
      <c r="C22" s="81"/>
      <c r="D22" s="81"/>
      <c r="E22" s="81"/>
      <c r="F22" s="81"/>
      <c r="G22" s="81">
        <f>I19</f>
        <v>0</v>
      </c>
      <c r="H22" s="81"/>
      <c r="I22" s="81"/>
      <c r="J22" s="81"/>
      <c r="K22" s="101">
        <f>SUM(B22:J22)</f>
        <v>613.82</v>
      </c>
    </row>
    <row r="23" ht="20.1" customHeight="1" spans="2:11"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ht="20.1" customHeight="1" spans="2:11">
      <c r="B24" s="66" t="s">
        <v>32</v>
      </c>
      <c r="C24" s="66"/>
      <c r="D24" s="66"/>
      <c r="E24" s="66"/>
      <c r="F24" s="66" t="s">
        <v>33</v>
      </c>
      <c r="G24" s="66" t="s">
        <v>34</v>
      </c>
      <c r="H24" s="66"/>
      <c r="I24" s="66"/>
      <c r="J24" s="66" t="s">
        <v>35</v>
      </c>
      <c r="K24" s="66"/>
    </row>
    <row r="27" ht="17.4" spans="1:11">
      <c r="A27" s="4" t="s">
        <v>36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ht="20.1" customHeight="1" spans="2:11">
      <c r="B29" s="54"/>
      <c r="C29" s="55"/>
      <c r="D29" s="56" t="s">
        <v>1</v>
      </c>
      <c r="E29" s="56"/>
      <c r="F29" s="57" t="str">
        <f>F5</f>
        <v>袁巧云</v>
      </c>
      <c r="G29" s="57"/>
      <c r="H29" s="56" t="s">
        <v>3</v>
      </c>
      <c r="I29" s="55"/>
      <c r="J29" s="57" t="str">
        <f>J5</f>
        <v>设计</v>
      </c>
      <c r="K29" s="86"/>
    </row>
    <row r="30" ht="20.1" customHeight="1" spans="2:11">
      <c r="B30" s="58"/>
      <c r="C30" s="59"/>
      <c r="D30" s="60" t="s">
        <v>5</v>
      </c>
      <c r="E30" s="60"/>
      <c r="F30" s="61" t="s">
        <v>6</v>
      </c>
      <c r="G30" s="61"/>
      <c r="H30" s="60" t="s">
        <v>7</v>
      </c>
      <c r="I30" s="59"/>
      <c r="J30" s="61" t="str">
        <f>J6</f>
        <v>上海事业部</v>
      </c>
      <c r="K30" s="87"/>
    </row>
    <row r="31" ht="20.1" customHeight="1" spans="2:11">
      <c r="B31" s="58"/>
      <c r="C31" s="59"/>
      <c r="D31" s="60" t="s">
        <v>9</v>
      </c>
      <c r="E31" s="60"/>
      <c r="F31" s="61" t="str">
        <f>F7</f>
        <v>8.5-8.10</v>
      </c>
      <c r="G31" s="61"/>
      <c r="H31" s="60" t="s">
        <v>11</v>
      </c>
      <c r="I31" s="88"/>
      <c r="J31" s="89">
        <f>J7</f>
        <v>43325</v>
      </c>
      <c r="K31" s="87"/>
    </row>
    <row r="32" ht="20.1" customHeight="1" spans="2:11">
      <c r="B32" s="62"/>
      <c r="C32" s="63"/>
      <c r="D32" s="64"/>
      <c r="E32" s="64"/>
      <c r="F32" s="65"/>
      <c r="G32" s="65"/>
      <c r="H32" s="64" t="s">
        <v>12</v>
      </c>
      <c r="I32" s="90"/>
      <c r="J32" s="65" t="str">
        <f>J8</f>
        <v>HMOA-180806-SXY618 </v>
      </c>
      <c r="K32" s="92"/>
    </row>
    <row r="33" ht="20.1" customHeight="1"/>
    <row r="34" ht="20.1" customHeight="1" spans="2:11">
      <c r="B34" s="75"/>
      <c r="C34" s="75"/>
      <c r="D34" s="82" t="s">
        <v>37</v>
      </c>
      <c r="E34" s="75" t="s">
        <v>38</v>
      </c>
      <c r="F34" s="75"/>
      <c r="G34" s="76" t="s">
        <v>39</v>
      </c>
      <c r="H34" s="76" t="s">
        <v>40</v>
      </c>
      <c r="I34" s="76" t="s">
        <v>29</v>
      </c>
      <c r="J34" s="76"/>
      <c r="K34" s="102" t="s">
        <v>20</v>
      </c>
    </row>
    <row r="35" spans="2:11">
      <c r="B35" s="75">
        <v>1</v>
      </c>
      <c r="C35" s="75"/>
      <c r="D35" s="82" t="s">
        <v>6</v>
      </c>
      <c r="E35" s="75" t="s">
        <v>41</v>
      </c>
      <c r="F35" s="75"/>
      <c r="G35" s="76">
        <v>100</v>
      </c>
      <c r="H35" s="76">
        <v>5</v>
      </c>
      <c r="I35" s="93">
        <f>G35*H35</f>
        <v>500</v>
      </c>
      <c r="J35" s="94"/>
      <c r="K35" s="102"/>
    </row>
    <row r="36" ht="20.1" customHeight="1" spans="2:11">
      <c r="B36" s="75">
        <v>2</v>
      </c>
      <c r="C36" s="75"/>
      <c r="D36" s="82" t="s">
        <v>6</v>
      </c>
      <c r="F36" s="2">
        <v>8.5</v>
      </c>
      <c r="G36" s="76">
        <v>200</v>
      </c>
      <c r="H36" s="76">
        <v>1</v>
      </c>
      <c r="J36" s="2">
        <v>200</v>
      </c>
      <c r="K36" s="102"/>
    </row>
    <row r="37" ht="20.1" customHeight="1" spans="2:11">
      <c r="B37" s="75">
        <v>3</v>
      </c>
      <c r="C37" s="75"/>
      <c r="D37" s="83"/>
      <c r="E37" s="84"/>
      <c r="F37" s="84"/>
      <c r="G37" s="76"/>
      <c r="H37" s="76"/>
      <c r="I37" s="93"/>
      <c r="J37" s="94"/>
      <c r="K37" s="95"/>
    </row>
    <row r="38" ht="20.1" customHeight="1" spans="2:11">
      <c r="B38" s="69" t="s">
        <v>29</v>
      </c>
      <c r="C38" s="79"/>
      <c r="D38" s="79"/>
      <c r="E38" s="79"/>
      <c r="F38" s="70"/>
      <c r="G38" s="80"/>
      <c r="H38" s="80"/>
      <c r="I38" s="97">
        <f>SUM(I37+I35+J36)</f>
        <v>700</v>
      </c>
      <c r="J38" s="98"/>
      <c r="K38" s="99"/>
    </row>
    <row r="39" ht="20.1" customHeight="1" spans="2:11">
      <c r="B39" s="66" t="s">
        <v>32</v>
      </c>
      <c r="C39" s="66"/>
      <c r="D39" s="66"/>
      <c r="E39" s="66"/>
      <c r="F39" s="66" t="s">
        <v>33</v>
      </c>
      <c r="G39" s="66" t="s">
        <v>34</v>
      </c>
      <c r="H39" s="66"/>
      <c r="I39" s="66"/>
      <c r="J39" s="66" t="s">
        <v>35</v>
      </c>
      <c r="K39" s="66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I13:J13"/>
    <mergeCell ref="B14:C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29" workbookViewId="0">
      <selection activeCell="I49" sqref="I49"/>
    </sheetView>
  </sheetViews>
  <sheetFormatPr defaultColWidth="8.87962962962963" defaultRowHeight="21" customHeight="1"/>
  <cols>
    <col min="1" max="1" width="8.87962962962963" style="2"/>
    <col min="2" max="2" width="16.6296296296296" customWidth="1"/>
    <col min="3" max="3" width="13.1296296296296" style="3" customWidth="1"/>
    <col min="4" max="4" width="8.87962962962963" style="2"/>
    <col min="5" max="5" width="13.1296296296296" style="2" customWidth="1"/>
    <col min="9" max="9" width="24.8796296296296" customWidth="1"/>
    <col min="10" max="10" width="39.5" customWidth="1"/>
  </cols>
  <sheetData>
    <row r="2" customHeight="1" spans="3:12">
      <c r="C2" s="4" t="s">
        <v>42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43</v>
      </c>
      <c r="I4" s="5"/>
      <c r="J4" s="5" t="s">
        <v>44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45</v>
      </c>
      <c r="C6" s="9" t="s">
        <v>46</v>
      </c>
      <c r="D6" s="9"/>
      <c r="E6" s="9"/>
      <c r="F6" s="10" t="s">
        <v>47</v>
      </c>
      <c r="G6" s="10"/>
      <c r="H6" s="10"/>
      <c r="I6" s="10"/>
      <c r="J6" s="8" t="s">
        <v>48</v>
      </c>
    </row>
    <row r="7" customHeight="1" spans="1:10">
      <c r="A7" s="7"/>
      <c r="B7" s="8"/>
      <c r="C7" s="11" t="s">
        <v>49</v>
      </c>
      <c r="D7" s="12" t="s">
        <v>50</v>
      </c>
      <c r="E7" s="9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8"/>
    </row>
    <row r="8" customHeight="1" spans="1:10">
      <c r="A8" s="13">
        <v>1</v>
      </c>
      <c r="B8" s="14" t="s">
        <v>56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57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58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59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62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63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64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65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66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67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68</v>
      </c>
      <c r="C25" s="27">
        <v>0</v>
      </c>
      <c r="D25" s="21">
        <v>0</v>
      </c>
      <c r="E25" s="23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69</v>
      </c>
    </row>
    <row r="26" customHeight="1" spans="1:10">
      <c r="A26" s="24"/>
      <c r="B26" s="25"/>
      <c r="C26" s="28"/>
      <c r="D26" s="24"/>
      <c r="E26" s="26"/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70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41"/>
      <c r="J27" s="42"/>
    </row>
    <row r="28" customHeight="1" spans="1:10">
      <c r="A28" s="13">
        <v>6</v>
      </c>
      <c r="B28" s="14" t="s">
        <v>71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72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73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0</v>
      </c>
      <c r="G32" s="19">
        <f t="shared" ref="G32:H32" si="10">SUM(G28:G31)</f>
        <v>0</v>
      </c>
      <c r="H32" s="19">
        <f t="shared" si="10"/>
        <v>0</v>
      </c>
      <c r="I32" s="41"/>
      <c r="J32" s="45"/>
    </row>
    <row r="33" customHeight="1" spans="1:10">
      <c r="A33" s="13">
        <v>7</v>
      </c>
      <c r="B33" s="14" t="s">
        <v>74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75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76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77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78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79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81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Height="1" spans="1:10">
      <c r="A45" s="24">
        <v>10</v>
      </c>
      <c r="B45" s="14" t="s">
        <v>82</v>
      </c>
      <c r="C45" s="15">
        <v>0</v>
      </c>
      <c r="D45" s="13">
        <v>0</v>
      </c>
      <c r="E45" s="16">
        <v>0</v>
      </c>
      <c r="F45" s="15">
        <v>48</v>
      </c>
      <c r="G45" s="15">
        <v>0</v>
      </c>
      <c r="H45" s="16">
        <v>48</v>
      </c>
      <c r="I45" s="38" t="s">
        <v>83</v>
      </c>
      <c r="J45" s="47"/>
    </row>
    <row r="46" s="1" customFormat="1" customHeight="1" spans="1:10">
      <c r="A46" s="17"/>
      <c r="B46" s="18" t="s">
        <v>84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48</v>
      </c>
      <c r="G46" s="19">
        <f>SUM(G45:G45)</f>
        <v>0</v>
      </c>
      <c r="H46" s="19">
        <v>0</v>
      </c>
      <c r="I46" s="41"/>
      <c r="J46" s="48"/>
    </row>
    <row r="47" customHeight="1" spans="1:10">
      <c r="A47" s="17"/>
      <c r="B47" s="18" t="s">
        <v>29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48</v>
      </c>
      <c r="G47" s="19">
        <f>SUM(G46,G44,G40,G37,G32,G27,G24,G21,G16,G13)</f>
        <v>0</v>
      </c>
      <c r="H47" s="19">
        <v>0</v>
      </c>
      <c r="I47" s="41"/>
      <c r="J47" s="49"/>
    </row>
    <row r="51" customHeight="1" spans="1:9">
      <c r="A51" s="29" t="s">
        <v>85</v>
      </c>
      <c r="B51" s="30"/>
      <c r="C51" s="31" t="s">
        <v>86</v>
      </c>
      <c r="D51" s="31"/>
      <c r="E51" s="31" t="s">
        <v>87</v>
      </c>
      <c r="F51" s="31"/>
      <c r="G51" s="31" t="s">
        <v>88</v>
      </c>
      <c r="H51" s="31"/>
      <c r="I51" s="50" t="s">
        <v>89</v>
      </c>
    </row>
    <row r="52" customHeight="1" spans="1:9">
      <c r="A52" s="32">
        <f>E47</f>
        <v>0</v>
      </c>
      <c r="B52" s="33"/>
      <c r="C52" s="33">
        <f>H47</f>
        <v>0</v>
      </c>
      <c r="D52" s="33"/>
      <c r="E52" s="33">
        <f>F47</f>
        <v>48</v>
      </c>
      <c r="F52" s="33"/>
      <c r="G52" s="33">
        <f>G47</f>
        <v>0</v>
      </c>
      <c r="H52" s="33"/>
      <c r="I52" s="51">
        <f>A52-C52</f>
        <v>0</v>
      </c>
    </row>
    <row r="54" customHeight="1" spans="1:9">
      <c r="A54" s="34" t="s">
        <v>90</v>
      </c>
      <c r="B54" s="35"/>
      <c r="C54" s="36" t="s">
        <v>33</v>
      </c>
      <c r="D54" s="34"/>
      <c r="E54" s="34" t="s">
        <v>91</v>
      </c>
      <c r="F54" s="34"/>
      <c r="G54" s="34" t="s">
        <v>35</v>
      </c>
      <c r="H54" s="34"/>
      <c r="I54" s="35"/>
    </row>
  </sheetData>
  <mergeCells count="65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云-Yolanda</cp:lastModifiedBy>
  <dcterms:created xsi:type="dcterms:W3CDTF">2014-04-15T08:52:00Z</dcterms:created>
  <cp:lastPrinted>2017-11-07T06:55:00Z</cp:lastPrinted>
  <dcterms:modified xsi:type="dcterms:W3CDTF">2018-08-13T07:58:14Z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