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D9" i="6"/>
  <c r="F22"/>
  <c r="F21"/>
  <c r="F34"/>
  <c r="F33"/>
  <c r="F32"/>
  <c r="F31"/>
  <c r="F26"/>
  <c r="F46"/>
  <c r="F47" s="1"/>
  <c r="F50"/>
  <c r="F51" s="1"/>
  <c r="F42"/>
  <c r="F43" s="1"/>
  <c r="E15" l="1"/>
  <c r="E14"/>
  <c r="E13"/>
  <c r="F38" l="1"/>
  <c r="F30"/>
  <c r="F35" s="1"/>
  <c r="F25"/>
  <c r="F27" s="1"/>
  <c r="D10" l="1"/>
  <c r="F39"/>
  <c r="D12" s="1"/>
  <c r="F20"/>
  <c r="C54" l="1"/>
  <c r="D11"/>
  <c r="F54" l="1"/>
  <c r="D16" s="1"/>
  <c r="D17" s="1"/>
  <c r="F55" l="1"/>
</calcChain>
</file>

<file path=xl/sharedStrings.xml><?xml version="1.0" encoding="utf-8"?>
<sst xmlns="http://schemas.openxmlformats.org/spreadsheetml/2006/main" count="111" uniqueCount="66">
  <si>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</si>
  <si>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</si>
  <si>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</si>
  <si>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</si>
  <si>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</si>
  <si>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</si>
  <si>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</si>
  <si>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</si>
  <si>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</si>
  <si>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</si>
  <si>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</si>
  <si>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</si>
  <si>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</si>
  <si>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</si>
  <si>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</si>
  <si>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</si>
  <si>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</si>
  <si>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</si>
  <si>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</si>
  <si>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</si>
  <si>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</si>
  <si>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</si>
  <si>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</si>
  <si>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</si>
  <si>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</si>
  <si>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</si>
  <si>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</si>
  <si>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</si>
  <si>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</si>
  <si>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</si>
  <si>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</si>
  <si>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</si>
  <si>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</si>
  <si>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</si>
  <si>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</si>
  <si>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西安赛瑞喜来登酒店</t>
    <phoneticPr fontId="22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</si>
  <si>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</si>
  <si>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</si>
  <si>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1</t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</si>
  <si>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</si>
  <si>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</si>
  <si>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服务费</t>
    <phoneticPr fontId="7" type="noConversion"/>
  </si>
  <si>
    <t>F</t>
    <phoneticPr fontId="22" type="noConversion"/>
  </si>
  <si>
    <t>会议资料</t>
    <phoneticPr fontId="7" type="noConversion"/>
  </si>
  <si>
    <t>会议资料</t>
    <phoneticPr fontId="22" type="noConversion"/>
  </si>
  <si>
    <t>会议资料</t>
  </si>
  <si>
    <t>礼品</t>
    <phoneticPr fontId="7" type="noConversion"/>
  </si>
  <si>
    <t>礼品</t>
    <phoneticPr fontId="22" type="noConversion"/>
  </si>
  <si>
    <t>礼品</t>
    <phoneticPr fontId="7" type="noConversion"/>
  </si>
  <si>
    <t>G</t>
    <phoneticPr fontId="22" type="noConversion"/>
  </si>
  <si>
    <t>H</t>
    <phoneticPr fontId="7" type="noConversion"/>
  </si>
  <si>
    <t>服务费</t>
    <phoneticPr fontId="22" type="noConversion"/>
  </si>
  <si>
    <t>礼品</t>
    <phoneticPr fontId="22" type="noConversion"/>
  </si>
  <si>
    <r>
      <t xml:space="preserve">
</t>
    </r>
    <r>
      <rPr>
        <sz val="10"/>
        <rFont val="宋体"/>
        <family val="3"/>
        <charset val="134"/>
      </rPr>
      <t>专家打车</t>
    </r>
    <phoneticPr fontId="7" type="noConversion"/>
  </si>
  <si>
    <t>北京喜来登酒店</t>
    <phoneticPr fontId="22" type="noConversion"/>
  </si>
  <si>
    <t>上海嘉定喜来登酒店</t>
    <phoneticPr fontId="22" type="noConversion"/>
  </si>
  <si>
    <t>广州保利酒店</t>
    <phoneticPr fontId="22" type="noConversion"/>
  </si>
  <si>
    <t>南京皇冠假日酒店</t>
    <phoneticPr fontId="22" type="noConversion"/>
  </si>
  <si>
    <t>2</t>
    <phoneticPr fontId="22" type="noConversion"/>
  </si>
  <si>
    <t>会议晚宴用餐</t>
    <phoneticPr fontId="22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</si>
  <si>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技术专家培训活动-上海，北京，南京，西安，广州</t>
    </r>
    <phoneticPr fontId="7" type="noConversion"/>
  </si>
  <si>
    <t>Project Date:           2018.3.27-6.30</t>
    <phoneticPr fontId="22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</si>
  <si>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7" type="noConversion"/>
  </si>
  <si>
    <t>Agency Address:    Rm1508, Ruichen Int'l Center, No.13 Nongzhanguan South Rd., Chaoyang District, Beijing, China.</t>
    <phoneticPr fontId="7" type="noConversion"/>
  </si>
  <si>
    <t>Contact Info.:          Zhonglan  +86-13910193620</t>
    <phoneticPr fontId="7" type="noConversion"/>
  </si>
  <si>
    <t>Agency Name:        China Comfort Travel Group CO., Ltd.</t>
    <phoneticPr fontId="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</si>
</sst>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5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14" fillId="6" borderId="3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zoomScale="90" zoomScaleNormal="90" workbookViewId="0">
      <selection activeCell="B4" sqref="B4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3" t="s">
        <v>0</v>
      </c>
      <c r="B1" s="84"/>
      <c r="C1" s="84"/>
      <c r="D1" s="84"/>
      <c r="E1" s="84"/>
      <c r="F1" s="84"/>
      <c r="G1" s="85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74" t="s">
        <v>60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61</v>
      </c>
      <c r="C4" s="47"/>
      <c r="D4" s="45"/>
      <c r="E4" s="48"/>
      <c r="F4" s="47"/>
      <c r="G4" s="49"/>
    </row>
    <row r="5" spans="1:7" ht="20.100000000000001" customHeight="1">
      <c r="A5" s="31"/>
      <c r="B5" s="86" t="s">
        <v>65</v>
      </c>
      <c r="C5" s="86"/>
      <c r="D5" s="86"/>
      <c r="E5" s="86"/>
      <c r="F5" s="86"/>
      <c r="G5" s="50"/>
    </row>
    <row r="6" spans="1:7" ht="20.100000000000001" customHeight="1">
      <c r="A6" s="31"/>
      <c r="B6" s="86" t="s">
        <v>63</v>
      </c>
      <c r="C6" s="87"/>
      <c r="D6" s="87"/>
      <c r="E6" s="87"/>
      <c r="F6" s="87"/>
      <c r="G6" s="88"/>
    </row>
    <row r="7" spans="1:7" ht="20.100000000000001" customHeight="1">
      <c r="A7" s="31"/>
      <c r="B7" s="51" t="s">
        <v>64</v>
      </c>
      <c r="C7" s="47"/>
      <c r="D7" s="52"/>
      <c r="E7" s="52"/>
      <c r="F7" s="53"/>
      <c r="G7" s="50"/>
    </row>
    <row r="8" spans="1:7" ht="32.1" customHeight="1">
      <c r="A8" s="32"/>
      <c r="B8" s="89" t="s">
        <v>6</v>
      </c>
      <c r="C8" s="89"/>
      <c r="D8" s="89" t="s">
        <v>7</v>
      </c>
      <c r="E8" s="89"/>
      <c r="F8" s="38" t="s">
        <v>8</v>
      </c>
      <c r="G8" s="39" t="s">
        <v>9</v>
      </c>
    </row>
    <row r="9" spans="1:7" ht="32.1" customHeight="1">
      <c r="A9" s="33" t="s">
        <v>1</v>
      </c>
      <c r="B9" s="79" t="s">
        <v>21</v>
      </c>
      <c r="C9" s="80"/>
      <c r="D9" s="81">
        <f>F22</f>
        <v>130000</v>
      </c>
      <c r="E9" s="82"/>
      <c r="F9" s="40"/>
      <c r="G9" s="41"/>
    </row>
    <row r="10" spans="1:7" ht="32.1" customHeight="1">
      <c r="A10" s="33" t="s">
        <v>2</v>
      </c>
      <c r="B10" s="79" t="s">
        <v>31</v>
      </c>
      <c r="C10" s="80"/>
      <c r="D10" s="81">
        <f>F27</f>
        <v>40000</v>
      </c>
      <c r="E10" s="82"/>
      <c r="F10" s="40"/>
      <c r="G10" s="41"/>
    </row>
    <row r="11" spans="1:7" ht="32.1" customHeight="1">
      <c r="A11" s="33" t="s">
        <v>4</v>
      </c>
      <c r="B11" s="79" t="s">
        <v>27</v>
      </c>
      <c r="C11" s="80"/>
      <c r="D11" s="81">
        <f>F35</f>
        <v>166441.91999999998</v>
      </c>
      <c r="E11" s="82"/>
      <c r="F11" s="40"/>
      <c r="G11" s="41"/>
    </row>
    <row r="12" spans="1:7" ht="32.1" customHeight="1">
      <c r="A12" s="33" t="s">
        <v>5</v>
      </c>
      <c r="B12" s="79" t="s">
        <v>26</v>
      </c>
      <c r="C12" s="80"/>
      <c r="D12" s="81">
        <f>F39</f>
        <v>20000</v>
      </c>
      <c r="E12" s="82"/>
      <c r="F12" s="40"/>
      <c r="G12" s="41"/>
    </row>
    <row r="13" spans="1:7" ht="32.1" customHeight="1">
      <c r="A13" s="33" t="s">
        <v>36</v>
      </c>
      <c r="B13" s="63" t="s">
        <v>44</v>
      </c>
      <c r="C13" s="59"/>
      <c r="D13" s="60"/>
      <c r="E13" s="61">
        <f>F43</f>
        <v>30000</v>
      </c>
      <c r="F13" s="40"/>
      <c r="G13" s="41"/>
    </row>
    <row r="14" spans="1:7" ht="32.1" customHeight="1">
      <c r="A14" s="33" t="s">
        <v>42</v>
      </c>
      <c r="B14" s="63" t="s">
        <v>52</v>
      </c>
      <c r="C14" s="71"/>
      <c r="D14" s="72"/>
      <c r="E14" s="73">
        <f>F47</f>
        <v>20000</v>
      </c>
      <c r="F14" s="40"/>
      <c r="G14" s="41"/>
    </row>
    <row r="15" spans="1:7" ht="32.1" customHeight="1">
      <c r="A15" s="33" t="s">
        <v>49</v>
      </c>
      <c r="B15" s="63" t="s">
        <v>51</v>
      </c>
      <c r="C15" s="68"/>
      <c r="D15" s="69"/>
      <c r="E15" s="70">
        <f>F51</f>
        <v>41600</v>
      </c>
      <c r="F15" s="40"/>
      <c r="G15" s="41"/>
    </row>
    <row r="16" spans="1:7" ht="32.1" customHeight="1">
      <c r="A16" s="33" t="s">
        <v>50</v>
      </c>
      <c r="B16" s="93" t="s">
        <v>18</v>
      </c>
      <c r="C16" s="94"/>
      <c r="D16" s="95">
        <f>F54</f>
        <v>26882.515199999998</v>
      </c>
      <c r="E16" s="96"/>
      <c r="F16" s="40"/>
      <c r="G16" s="41" t="s">
        <v>10</v>
      </c>
    </row>
    <row r="17" spans="1:7" ht="32.1" customHeight="1">
      <c r="A17" s="97" t="s">
        <v>11</v>
      </c>
      <c r="B17" s="98"/>
      <c r="C17" s="98"/>
      <c r="D17" s="99">
        <f>SUM(D9:E16)</f>
        <v>474924.43520000001</v>
      </c>
      <c r="E17" s="100"/>
      <c r="F17" s="42"/>
      <c r="G17" s="43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20</v>
      </c>
      <c r="B19" s="30" t="s">
        <v>6</v>
      </c>
      <c r="C19" s="8" t="s">
        <v>12</v>
      </c>
      <c r="D19" s="30" t="s">
        <v>13</v>
      </c>
      <c r="E19" s="30" t="s">
        <v>14</v>
      </c>
      <c r="F19" s="8" t="s">
        <v>15</v>
      </c>
      <c r="G19" s="9" t="s">
        <v>9</v>
      </c>
    </row>
    <row r="20" spans="1:7" s="17" customFormat="1" ht="32.1" customHeight="1">
      <c r="A20" s="23">
        <v>1</v>
      </c>
      <c r="B20" s="54" t="s">
        <v>40</v>
      </c>
      <c r="C20" s="55">
        <v>90000</v>
      </c>
      <c r="D20" s="56">
        <v>1</v>
      </c>
      <c r="E20" s="56">
        <v>1</v>
      </c>
      <c r="F20" s="26">
        <f>C20*D20*E20</f>
        <v>90000</v>
      </c>
      <c r="G20" s="57"/>
    </row>
    <row r="21" spans="1:7" s="17" customFormat="1" ht="32.1" customHeight="1">
      <c r="A21" s="23">
        <v>2</v>
      </c>
      <c r="B21" s="54" t="s">
        <v>62</v>
      </c>
      <c r="C21" s="55">
        <v>40000</v>
      </c>
      <c r="D21" s="56">
        <v>1</v>
      </c>
      <c r="E21" s="56">
        <v>1</v>
      </c>
      <c r="F21" s="26">
        <f>C21*D21*E21</f>
        <v>40000</v>
      </c>
      <c r="G21" s="57"/>
    </row>
    <row r="22" spans="1:7" ht="32.1" customHeight="1">
      <c r="A22" s="101" t="s">
        <v>24</v>
      </c>
      <c r="B22" s="102"/>
      <c r="C22" s="102"/>
      <c r="D22" s="102"/>
      <c r="E22" s="102"/>
      <c r="F22" s="18">
        <f>SUM(F19:F21)</f>
        <v>130000</v>
      </c>
      <c r="G22" s="44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30" t="s">
        <v>6</v>
      </c>
      <c r="C24" s="8" t="s">
        <v>12</v>
      </c>
      <c r="D24" s="30" t="s">
        <v>13</v>
      </c>
      <c r="E24" s="30" t="s">
        <v>14</v>
      </c>
      <c r="F24" s="8" t="s">
        <v>15</v>
      </c>
      <c r="G24" s="9" t="s">
        <v>9</v>
      </c>
    </row>
    <row r="25" spans="1:7" s="17" customFormat="1" ht="32.1" customHeight="1">
      <c r="A25" s="23">
        <v>1</v>
      </c>
      <c r="B25" s="54" t="s">
        <v>34</v>
      </c>
      <c r="C25" s="55">
        <v>20000</v>
      </c>
      <c r="D25" s="56">
        <v>1</v>
      </c>
      <c r="E25" s="56">
        <v>1</v>
      </c>
      <c r="F25" s="26">
        <f>C25*D25*E25</f>
        <v>20000</v>
      </c>
      <c r="G25" s="57"/>
    </row>
    <row r="26" spans="1:7" s="17" customFormat="1" ht="32.1" customHeight="1">
      <c r="A26" s="23">
        <v>2</v>
      </c>
      <c r="B26" s="54" t="s">
        <v>53</v>
      </c>
      <c r="C26" s="55">
        <v>20000</v>
      </c>
      <c r="D26" s="56">
        <v>1</v>
      </c>
      <c r="E26" s="56">
        <v>1</v>
      </c>
      <c r="F26" s="26">
        <f>C26*D26*E26</f>
        <v>20000</v>
      </c>
      <c r="G26" s="57"/>
    </row>
    <row r="27" spans="1:7" ht="32.1" customHeight="1">
      <c r="A27" s="101" t="s">
        <v>33</v>
      </c>
      <c r="B27" s="102"/>
      <c r="C27" s="102"/>
      <c r="D27" s="102"/>
      <c r="E27" s="102"/>
      <c r="F27" s="18">
        <f>SUM(F25:F26)</f>
        <v>40000</v>
      </c>
      <c r="G27" s="19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22</v>
      </c>
      <c r="B29" s="30" t="s">
        <v>6</v>
      </c>
      <c r="C29" s="8" t="s">
        <v>12</v>
      </c>
      <c r="D29" s="30" t="s">
        <v>13</v>
      </c>
      <c r="E29" s="30" t="s">
        <v>14</v>
      </c>
      <c r="F29" s="8" t="s">
        <v>15</v>
      </c>
      <c r="G29" s="9" t="s">
        <v>29</v>
      </c>
    </row>
    <row r="30" spans="1:7" ht="63.95" customHeight="1">
      <c r="A30" s="23">
        <v>1</v>
      </c>
      <c r="B30" s="62" t="s">
        <v>54</v>
      </c>
      <c r="C30" s="16">
        <v>900</v>
      </c>
      <c r="D30" s="20">
        <v>1</v>
      </c>
      <c r="E30" s="20">
        <v>80</v>
      </c>
      <c r="F30" s="26">
        <f>C30*D30*E30</f>
        <v>72000</v>
      </c>
      <c r="G30" s="57"/>
    </row>
    <row r="31" spans="1:7" ht="63.95" customHeight="1">
      <c r="A31" s="23">
        <v>2</v>
      </c>
      <c r="B31" s="62" t="s">
        <v>35</v>
      </c>
      <c r="C31" s="16">
        <v>722.92</v>
      </c>
      <c r="D31" s="20">
        <v>1</v>
      </c>
      <c r="E31" s="20">
        <v>56</v>
      </c>
      <c r="F31" s="26">
        <f>C31*D31*E31</f>
        <v>40483.519999999997</v>
      </c>
      <c r="G31" s="57"/>
    </row>
    <row r="32" spans="1:7" ht="63.95" customHeight="1">
      <c r="A32" s="23">
        <v>3</v>
      </c>
      <c r="B32" s="62" t="s">
        <v>55</v>
      </c>
      <c r="C32" s="16">
        <v>722.92</v>
      </c>
      <c r="D32" s="20">
        <v>1</v>
      </c>
      <c r="E32" s="20">
        <v>20</v>
      </c>
      <c r="F32" s="26">
        <f>C32*D32*E32</f>
        <v>14458.4</v>
      </c>
      <c r="G32" s="57"/>
    </row>
    <row r="33" spans="1:7" ht="63.95" customHeight="1">
      <c r="A33" s="23">
        <v>4</v>
      </c>
      <c r="B33" s="62" t="s">
        <v>56</v>
      </c>
      <c r="C33" s="16">
        <v>500</v>
      </c>
      <c r="D33" s="20">
        <v>1</v>
      </c>
      <c r="E33" s="20">
        <v>30</v>
      </c>
      <c r="F33" s="26">
        <f>C33*D33*E33</f>
        <v>15000</v>
      </c>
      <c r="G33" s="57"/>
    </row>
    <row r="34" spans="1:7" ht="63.95" customHeight="1">
      <c r="A34" s="23">
        <v>4</v>
      </c>
      <c r="B34" s="62" t="s">
        <v>57</v>
      </c>
      <c r="C34" s="16">
        <v>700</v>
      </c>
      <c r="D34" s="20">
        <v>1</v>
      </c>
      <c r="E34" s="20">
        <v>35</v>
      </c>
      <c r="F34" s="26">
        <f>C34*D34*E34</f>
        <v>24500</v>
      </c>
      <c r="G34" s="57"/>
    </row>
    <row r="35" spans="1:7" ht="32.1" customHeight="1">
      <c r="A35" s="101" t="s">
        <v>25</v>
      </c>
      <c r="B35" s="102"/>
      <c r="C35" s="102"/>
      <c r="D35" s="102"/>
      <c r="E35" s="102"/>
      <c r="F35" s="18">
        <f>F30+F31+F32+F33+F34</f>
        <v>166441.91999999998</v>
      </c>
      <c r="G35" s="19"/>
    </row>
    <row r="36" spans="1:7" ht="20.100000000000001" customHeight="1">
      <c r="A36" s="103"/>
      <c r="B36" s="104"/>
      <c r="C36" s="104"/>
      <c r="D36" s="77"/>
      <c r="E36" s="77"/>
      <c r="F36" s="77"/>
      <c r="G36" s="78"/>
    </row>
    <row r="37" spans="1:7" ht="32.1" customHeight="1">
      <c r="A37" s="7" t="s">
        <v>23</v>
      </c>
      <c r="B37" s="30" t="s">
        <v>6</v>
      </c>
      <c r="C37" s="8" t="s">
        <v>12</v>
      </c>
      <c r="D37" s="30" t="s">
        <v>13</v>
      </c>
      <c r="E37" s="30" t="s">
        <v>14</v>
      </c>
      <c r="F37" s="8" t="s">
        <v>15</v>
      </c>
      <c r="G37" s="9" t="s">
        <v>9</v>
      </c>
    </row>
    <row r="38" spans="1:7" s="17" customFormat="1" ht="32.1" customHeight="1">
      <c r="A38" s="23">
        <v>1</v>
      </c>
      <c r="B38" s="58" t="s">
        <v>30</v>
      </c>
      <c r="C38" s="55">
        <v>20000</v>
      </c>
      <c r="D38" s="20">
        <v>1</v>
      </c>
      <c r="E38" s="20">
        <v>1</v>
      </c>
      <c r="F38" s="26">
        <f>C38*D38*E38</f>
        <v>20000</v>
      </c>
      <c r="G38" s="75" t="s">
        <v>59</v>
      </c>
    </row>
    <row r="39" spans="1:7" ht="32.1" customHeight="1">
      <c r="A39" s="101" t="s">
        <v>28</v>
      </c>
      <c r="B39" s="102"/>
      <c r="C39" s="102"/>
      <c r="D39" s="102"/>
      <c r="E39" s="102"/>
      <c r="F39" s="18">
        <f>SUM(F38:F38)</f>
        <v>20000</v>
      </c>
      <c r="G39" s="19"/>
    </row>
    <row r="40" spans="1:7" ht="20.100000000000001" customHeight="1">
      <c r="A40" s="76"/>
      <c r="B40" s="77"/>
      <c r="C40" s="77"/>
      <c r="D40" s="77"/>
      <c r="E40" s="77"/>
      <c r="F40" s="77"/>
      <c r="G40" s="78"/>
    </row>
    <row r="41" spans="1:7" ht="32.1" customHeight="1">
      <c r="A41" s="64" t="s">
        <v>43</v>
      </c>
      <c r="B41" s="30" t="s">
        <v>37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23">
        <v>1</v>
      </c>
      <c r="B42" s="65" t="s">
        <v>43</v>
      </c>
      <c r="C42" s="16">
        <v>30000</v>
      </c>
      <c r="D42" s="20">
        <v>1</v>
      </c>
      <c r="E42" s="66" t="s">
        <v>38</v>
      </c>
      <c r="F42" s="26">
        <f>C42*D42*E42</f>
        <v>30000</v>
      </c>
      <c r="G42" s="67"/>
    </row>
    <row r="43" spans="1:7" ht="32.1" customHeight="1">
      <c r="A43" s="105" t="s">
        <v>45</v>
      </c>
      <c r="B43" s="102"/>
      <c r="C43" s="102"/>
      <c r="D43" s="102"/>
      <c r="E43" s="102"/>
      <c r="F43" s="18">
        <f>SUM(F42:F42)</f>
        <v>30000</v>
      </c>
      <c r="G43" s="44"/>
    </row>
    <row r="44" spans="1:7" ht="20.100000000000001" customHeight="1">
      <c r="A44" s="76"/>
      <c r="B44" s="77"/>
      <c r="C44" s="77"/>
      <c r="D44" s="77"/>
      <c r="E44" s="77"/>
      <c r="F44" s="77"/>
      <c r="G44" s="78"/>
    </row>
    <row r="45" spans="1:7" ht="32.1" customHeight="1">
      <c r="A45" s="64" t="s">
        <v>46</v>
      </c>
      <c r="B45" s="30" t="s">
        <v>37</v>
      </c>
      <c r="C45" s="8" t="s">
        <v>12</v>
      </c>
      <c r="D45" s="30" t="s">
        <v>13</v>
      </c>
      <c r="E45" s="30" t="s">
        <v>14</v>
      </c>
      <c r="F45" s="8" t="s">
        <v>15</v>
      </c>
      <c r="G45" s="9" t="s">
        <v>9</v>
      </c>
    </row>
    <row r="46" spans="1:7" ht="32.1" customHeight="1">
      <c r="A46" s="23">
        <v>1</v>
      </c>
      <c r="B46" s="65" t="s">
        <v>48</v>
      </c>
      <c r="C46" s="16">
        <v>20000</v>
      </c>
      <c r="D46" s="20">
        <v>1</v>
      </c>
      <c r="E46" s="66" t="s">
        <v>38</v>
      </c>
      <c r="F46" s="26">
        <f>C46*D46*E46</f>
        <v>20000</v>
      </c>
      <c r="G46" s="67"/>
    </row>
    <row r="47" spans="1:7" ht="32.1" customHeight="1">
      <c r="A47" s="105" t="s">
        <v>47</v>
      </c>
      <c r="B47" s="102"/>
      <c r="C47" s="102"/>
      <c r="D47" s="102"/>
      <c r="E47" s="102"/>
      <c r="F47" s="18">
        <f>SUM(F46:F46)</f>
        <v>20000</v>
      </c>
      <c r="G47" s="44"/>
    </row>
    <row r="48" spans="1:7" ht="20.100000000000001" customHeight="1">
      <c r="A48" s="76"/>
      <c r="B48" s="77"/>
      <c r="C48" s="77"/>
      <c r="D48" s="77"/>
      <c r="E48" s="77"/>
      <c r="F48" s="77"/>
      <c r="G48" s="78"/>
    </row>
    <row r="49" spans="1:7" ht="32.1" customHeight="1">
      <c r="A49" s="64" t="s">
        <v>41</v>
      </c>
      <c r="B49" s="30" t="s">
        <v>37</v>
      </c>
      <c r="C49" s="8" t="s">
        <v>12</v>
      </c>
      <c r="D49" s="30" t="s">
        <v>13</v>
      </c>
      <c r="E49" s="30" t="s">
        <v>14</v>
      </c>
      <c r="F49" s="8" t="s">
        <v>15</v>
      </c>
      <c r="G49" s="9" t="s">
        <v>9</v>
      </c>
    </row>
    <row r="50" spans="1:7" ht="32.1" customHeight="1">
      <c r="A50" s="23">
        <v>1</v>
      </c>
      <c r="B50" s="65" t="s">
        <v>39</v>
      </c>
      <c r="C50" s="16">
        <v>400</v>
      </c>
      <c r="D50" s="20">
        <v>52</v>
      </c>
      <c r="E50" s="66" t="s">
        <v>58</v>
      </c>
      <c r="F50" s="26">
        <f>C50*D50*E50</f>
        <v>41600</v>
      </c>
      <c r="G50" s="27"/>
    </row>
    <row r="51" spans="1:7" ht="32.1" customHeight="1">
      <c r="A51" s="105" t="s">
        <v>41</v>
      </c>
      <c r="B51" s="102"/>
      <c r="C51" s="102"/>
      <c r="D51" s="102"/>
      <c r="E51" s="102"/>
      <c r="F51" s="18">
        <f>F50</f>
        <v>41600</v>
      </c>
      <c r="G51" s="44"/>
    </row>
    <row r="52" spans="1:7" ht="20.100000000000001" customHeight="1">
      <c r="A52" s="76"/>
      <c r="B52" s="77"/>
      <c r="C52" s="77"/>
      <c r="D52" s="77"/>
      <c r="E52" s="77"/>
      <c r="F52" s="77"/>
      <c r="G52" s="78"/>
    </row>
    <row r="53" spans="1:7" ht="32.1" customHeight="1">
      <c r="A53" s="7" t="s">
        <v>3</v>
      </c>
      <c r="B53" s="30" t="s">
        <v>6</v>
      </c>
      <c r="C53" s="8" t="s">
        <v>12</v>
      </c>
      <c r="D53" s="30" t="s">
        <v>13</v>
      </c>
      <c r="E53" s="30" t="s">
        <v>14</v>
      </c>
      <c r="F53" s="8" t="s">
        <v>15</v>
      </c>
      <c r="G53" s="9" t="s">
        <v>9</v>
      </c>
    </row>
    <row r="54" spans="1:7" ht="32.1" customHeight="1">
      <c r="A54" s="23">
        <v>1</v>
      </c>
      <c r="B54" s="24" t="s">
        <v>17</v>
      </c>
      <c r="C54" s="16">
        <f>F22+F27+F35+F39+F43+F51+F47</f>
        <v>448041.92</v>
      </c>
      <c r="D54" s="20">
        <v>1</v>
      </c>
      <c r="E54" s="25">
        <v>0.06</v>
      </c>
      <c r="F54" s="26">
        <f>C54*D54*E54</f>
        <v>26882.515199999998</v>
      </c>
      <c r="G54" s="27" t="s">
        <v>16</v>
      </c>
    </row>
    <row r="55" spans="1:7" ht="32.1" customHeight="1" thickBot="1">
      <c r="A55" s="90" t="s">
        <v>19</v>
      </c>
      <c r="B55" s="91"/>
      <c r="C55" s="91"/>
      <c r="D55" s="91"/>
      <c r="E55" s="92"/>
      <c r="F55" s="28">
        <f>SUM(F53:F54)</f>
        <v>26882.515199999998</v>
      </c>
      <c r="G55" s="29"/>
    </row>
  </sheetData>
  <sheetProtection insertColumns="0" insertRows="0" insertHyperlinks="0"/>
  <mergeCells count="30">
    <mergeCell ref="A55:E55"/>
    <mergeCell ref="B16:C16"/>
    <mergeCell ref="D16:E16"/>
    <mergeCell ref="A17:C17"/>
    <mergeCell ref="D17:E17"/>
    <mergeCell ref="A27:E27"/>
    <mergeCell ref="A35:E35"/>
    <mergeCell ref="A36:G36"/>
    <mergeCell ref="A39:E39"/>
    <mergeCell ref="A52:G52"/>
    <mergeCell ref="A22:E22"/>
    <mergeCell ref="A40:G40"/>
    <mergeCell ref="A43:E43"/>
    <mergeCell ref="A51:E51"/>
    <mergeCell ref="A48:G48"/>
    <mergeCell ref="A47:E47"/>
    <mergeCell ref="A44:G44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黄倩</cp:lastModifiedBy>
  <cp:lastPrinted>2017-12-18T06:59:54Z</cp:lastPrinted>
  <dcterms:created xsi:type="dcterms:W3CDTF">2016-07-20T09:34:52Z</dcterms:created>
  <dcterms:modified xsi:type="dcterms:W3CDTF">2018-03-29T08:02:12Z</dcterms:modified>
</cp:coreProperties>
</file>