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<sst xmlns="http://schemas.openxmlformats.org/spreadsheetml/2006/main" count="91">
  <si>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</si>
  <si>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团号：HMZA-190125-MOM681</t>
  </si>
  <si>
    <t>会议日期：1.24-25日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</si>
  <si>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</si>
  <si>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</si>
  <si>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</si>
  <si>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</si>
  <si>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</si>
  <si>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</si>
  <si>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</si>
  <si>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</si>
  <si>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</si>
  <si>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</si>
  <si>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</si>
  <si>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</si>
  <si>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</si>
  <si>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</si>
  <si>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</si>
  <si>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</si>
  <si>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</si>
  <si>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</si>
  <si>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</si>
  <si>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</si>
  <si>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</si>
  <si>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</si>
  <si>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</si>
  <si>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</si>
  <si>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</si>
  <si>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</si>
  <si>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</si>
  <si>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</si>
  <si>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</si>
  <si>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</si>
  <si>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</si>
  <si>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</si>
  <si>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</si>
  <si>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</si>
  <si>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</si>
  <si>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</si>
  <si>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</si>
  <si>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</si>
  <si>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</si>
  <si>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宴请客户（高原+4位客户）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</si>
  <si>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</si>
  <si>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</si>
  <si>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</si>
  <si>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</si>
  <si>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</si>
  <si>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</si>
  <si>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</si>
  <si>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</si>
  <si>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</si>
  <si>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</si>
  <si>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</si>
  <si>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</si>
  <si>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</si>
  <si>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</si>
  <si>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</si>
  <si>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</si>
  <si>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</si>
  <si>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</si>
  <si>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</si>
  <si>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</si>
  <si>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</si>
  <si>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1.24-25</t>
  </si>
  <si>
    <t>报销日期:</t>
  </si>
  <si>
    <t>团号:</t>
  </si>
  <si>
    <t>HMZA-190125-MOM681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</si>
  <si>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</si>
  <si>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</si>
  <si>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</si>
  <si>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</si>
  <si>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</si>
  <si>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</si>
  <si>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</si>
  <si>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</si>
  <si>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</si>
  <si>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</si>
  <si>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1.25日国会-陌陌发车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</si>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</sst>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13" fillId="12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6" sqref="J6:J7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603</v>
      </c>
      <c r="G45" s="68">
        <v>0</v>
      </c>
      <c r="H45" s="68">
        <f>F45+G45</f>
        <v>603</v>
      </c>
      <c r="I45" s="100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603</v>
      </c>
      <c r="G52" s="72">
        <f t="shared" ref="G52:H52" si="21">SUM(G45:G51)</f>
        <v>0</v>
      </c>
      <c r="H52" s="72">
        <f t="shared" si="21"/>
        <v>603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603</v>
      </c>
      <c r="G53" s="72">
        <f t="shared" si="22"/>
        <v>0</v>
      </c>
      <c r="H53" s="72">
        <f t="shared" si="22"/>
        <v>603</v>
      </c>
      <c r="I53" s="92"/>
      <c r="J53" s="101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2" t="s">
        <v>49</v>
      </c>
    </row>
    <row r="58" customHeight="1" spans="1:9">
      <c r="A58" s="83">
        <f>E53</f>
        <v>0</v>
      </c>
      <c r="B58" s="84"/>
      <c r="C58" s="84">
        <f>H53</f>
        <v>603</v>
      </c>
      <c r="D58" s="84"/>
      <c r="E58" s="84">
        <f>F53</f>
        <v>603</v>
      </c>
      <c r="F58" s="84"/>
      <c r="G58" s="84">
        <f>G53</f>
        <v>0</v>
      </c>
      <c r="H58" s="84"/>
      <c r="I58" s="103">
        <f>A58-C58</f>
        <v>-603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M36" sqref="M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41"/>
      <c r="J7" s="11">
        <v>1.28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2"/>
      <c r="J8" s="15" t="s">
        <v>67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4"/>
      <c r="J11" s="45"/>
      <c r="K11" s="46" t="s">
        <v>76</v>
      </c>
    </row>
    <row r="12" ht="23" customHeight="1" spans="2:11">
      <c r="B12" s="26">
        <v>2</v>
      </c>
      <c r="C12" s="27"/>
      <c r="D12" s="28"/>
      <c r="E12" s="26" t="s">
        <v>77</v>
      </c>
      <c r="F12" s="27"/>
      <c r="G12" s="25">
        <v>39.12</v>
      </c>
      <c r="H12" s="25">
        <v>39.12</v>
      </c>
      <c r="I12" s="44"/>
      <c r="J12" s="45"/>
      <c r="K12" s="46" t="s">
        <v>78</v>
      </c>
    </row>
    <row r="13" ht="23" customHeight="1" spans="2:11">
      <c r="B13" s="29"/>
      <c r="C13" s="30"/>
      <c r="D13" s="28"/>
      <c r="E13" s="29"/>
      <c r="F13" s="30"/>
      <c r="G13" s="25">
        <v>0</v>
      </c>
      <c r="H13" s="25">
        <v>0</v>
      </c>
      <c r="I13" s="44"/>
      <c r="J13" s="45"/>
      <c r="K13" s="46"/>
    </row>
    <row r="14" ht="23" customHeight="1" spans="2:11">
      <c r="B14" s="29"/>
      <c r="C14" s="30"/>
      <c r="D14" s="28"/>
      <c r="E14" s="29"/>
      <c r="F14" s="30"/>
      <c r="G14" s="25">
        <v>0</v>
      </c>
      <c r="H14" s="25">
        <v>0</v>
      </c>
      <c r="I14" s="44"/>
      <c r="J14" s="45"/>
      <c r="K14" s="47"/>
    </row>
    <row r="15" ht="23" customHeight="1" spans="2:11">
      <c r="B15" s="29"/>
      <c r="C15" s="30"/>
      <c r="D15" s="28"/>
      <c r="E15" s="29"/>
      <c r="F15" s="30"/>
      <c r="G15" s="25">
        <v>0</v>
      </c>
      <c r="H15" s="25">
        <v>0</v>
      </c>
      <c r="I15" s="44"/>
      <c r="J15" s="45"/>
      <c r="K15" s="47"/>
    </row>
    <row r="16" ht="20.1" customHeight="1" spans="2:11">
      <c r="B16" s="22">
        <v>3</v>
      </c>
      <c r="C16" s="23"/>
      <c r="D16" s="28"/>
      <c r="E16" s="22" t="s">
        <v>79</v>
      </c>
      <c r="F16" s="23"/>
      <c r="G16" s="25">
        <v>0</v>
      </c>
      <c r="H16" s="25"/>
      <c r="I16" s="44"/>
      <c r="J16" s="45"/>
      <c r="K16" s="46" t="s">
        <v>76</v>
      </c>
    </row>
    <row r="17" ht="20.1" customHeight="1" spans="2:11">
      <c r="B17" s="26">
        <v>4</v>
      </c>
      <c r="C17" s="27"/>
      <c r="D17" s="28"/>
      <c r="E17" s="26" t="s">
        <v>80</v>
      </c>
      <c r="F17" s="27"/>
      <c r="G17" s="25">
        <v>0</v>
      </c>
      <c r="H17" s="25">
        <v>0</v>
      </c>
      <c r="I17" s="44"/>
      <c r="J17" s="45"/>
      <c r="K17" s="46"/>
    </row>
    <row r="18" ht="20.1" customHeight="1" spans="2:11">
      <c r="B18" s="22">
        <v>5</v>
      </c>
      <c r="C18" s="23"/>
      <c r="D18" s="24" t="s">
        <v>41</v>
      </c>
      <c r="E18" s="31" t="s">
        <v>81</v>
      </c>
      <c r="F18" s="31"/>
      <c r="G18" s="25">
        <v>0</v>
      </c>
      <c r="H18" s="25">
        <v>0</v>
      </c>
      <c r="I18" s="44"/>
      <c r="J18" s="45"/>
      <c r="K18" s="46"/>
    </row>
    <row r="19" ht="20.1" customHeight="1" spans="2:11">
      <c r="B19" s="22">
        <v>6</v>
      </c>
      <c r="C19" s="23"/>
      <c r="D19" s="28"/>
      <c r="E19" s="31"/>
      <c r="F19" s="31"/>
      <c r="G19" s="25">
        <v>0</v>
      </c>
      <c r="H19" s="25"/>
      <c r="I19" s="44"/>
      <c r="J19" s="45"/>
      <c r="K19" s="46"/>
    </row>
    <row r="20" ht="20.1" customHeight="1" spans="2:11">
      <c r="B20" s="22">
        <v>7</v>
      </c>
      <c r="C20" s="23"/>
      <c r="D20" s="32"/>
      <c r="E20" s="31"/>
      <c r="F20" s="31"/>
      <c r="G20" s="25">
        <v>0</v>
      </c>
      <c r="H20" s="25"/>
      <c r="I20" s="44"/>
      <c r="J20" s="45"/>
      <c r="K20" s="46"/>
    </row>
    <row r="21" ht="20.1" customHeight="1" spans="2:11">
      <c r="B21" s="19" t="s">
        <v>44</v>
      </c>
      <c r="C21" s="33"/>
      <c r="D21" s="33"/>
      <c r="E21" s="33"/>
      <c r="F21" s="20"/>
      <c r="G21" s="34">
        <f>SUM(G11:G20)</f>
        <v>39.12</v>
      </c>
      <c r="H21" s="34">
        <f>SUM(H11:H20)</f>
        <v>39.12</v>
      </c>
      <c r="I21" s="48">
        <f>SUM(I11:J20)</f>
        <v>0</v>
      </c>
      <c r="J21" s="49"/>
      <c r="K21" s="50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1"/>
      <c r="K22" s="16"/>
    </row>
    <row r="23" ht="20.1" customHeight="1" spans="2:11">
      <c r="B23" s="21" t="s">
        <v>71</v>
      </c>
      <c r="C23" s="21"/>
      <c r="D23" s="21"/>
      <c r="E23" s="21"/>
      <c r="F23" s="21"/>
      <c r="G23" s="21" t="s">
        <v>82</v>
      </c>
      <c r="H23" s="21"/>
      <c r="I23" s="21"/>
      <c r="J23" s="21"/>
      <c r="K23" s="21" t="s">
        <v>83</v>
      </c>
    </row>
    <row r="24" ht="20.1" customHeight="1" spans="2:11">
      <c r="B24" s="35">
        <f>H21</f>
        <v>39.12</v>
      </c>
      <c r="C24" s="35"/>
      <c r="D24" s="35"/>
      <c r="E24" s="35"/>
      <c r="F24" s="35"/>
      <c r="G24" s="35">
        <f>I21</f>
        <v>0</v>
      </c>
      <c r="H24" s="35"/>
      <c r="I24" s="35"/>
      <c r="J24" s="35"/>
      <c r="K24" s="52">
        <f>SUM(B24:J24)</f>
        <v>39.12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84</v>
      </c>
      <c r="C26" s="16"/>
      <c r="D26" s="16"/>
      <c r="E26" s="16"/>
      <c r="F26" s="16" t="s">
        <v>51</v>
      </c>
      <c r="G26" s="16" t="s">
        <v>85</v>
      </c>
      <c r="H26" s="16"/>
      <c r="I26" s="16"/>
      <c r="J26" s="16" t="s">
        <v>53</v>
      </c>
      <c r="K26" s="16"/>
    </row>
    <row r="29" ht="18.75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55</v>
      </c>
      <c r="E31" s="6"/>
      <c r="F31" s="7" t="str">
        <f>F5</f>
        <v>王凤雨</v>
      </c>
      <c r="G31" s="7"/>
      <c r="H31" s="6" t="s">
        <v>57</v>
      </c>
      <c r="I31" s="5"/>
      <c r="J31" s="7" t="str">
        <f>J5</f>
        <v>助理</v>
      </c>
      <c r="K31" s="39"/>
    </row>
    <row r="32" ht="20.1" customHeight="1" spans="2:11">
      <c r="B32" s="8"/>
      <c r="C32" s="9"/>
      <c r="D32" s="10" t="s">
        <v>59</v>
      </c>
      <c r="E32" s="10"/>
      <c r="F32" s="11" t="str">
        <f>F6</f>
        <v>北京</v>
      </c>
      <c r="G32" s="11"/>
      <c r="H32" s="10" t="s">
        <v>61</v>
      </c>
      <c r="I32" s="9"/>
      <c r="J32" s="11" t="str">
        <f>J6</f>
        <v>企划活动部</v>
      </c>
      <c r="K32" s="40"/>
    </row>
    <row r="33" ht="20.1" customHeight="1" spans="2:11">
      <c r="B33" s="8"/>
      <c r="C33" s="9"/>
      <c r="D33" s="10" t="s">
        <v>63</v>
      </c>
      <c r="E33" s="10"/>
      <c r="F33" s="11" t="str">
        <f>F7</f>
        <v>1.24-25</v>
      </c>
      <c r="G33" s="11"/>
      <c r="H33" s="10" t="s">
        <v>65</v>
      </c>
      <c r="I33" s="41"/>
      <c r="J33" s="11">
        <f>J7</f>
        <v>1.28</v>
      </c>
      <c r="K33" s="40"/>
    </row>
    <row r="34" ht="20.1" customHeight="1" spans="2:11">
      <c r="B34" s="12"/>
      <c r="C34" s="13"/>
      <c r="D34" s="14"/>
      <c r="E34" s="14"/>
      <c r="F34" s="15"/>
      <c r="G34" s="15"/>
      <c r="H34" s="14" t="s">
        <v>66</v>
      </c>
      <c r="I34" s="42"/>
      <c r="J34" s="15" t="str">
        <f>J8</f>
        <v>HMZA-190125-MOM681</v>
      </c>
      <c r="K34" s="43"/>
    </row>
    <row r="35" ht="20.1" customHeight="1"/>
    <row r="36" ht="20.1" customHeight="1" spans="2:11">
      <c r="B36" s="31"/>
      <c r="C36" s="31"/>
      <c r="D36" s="36" t="s">
        <v>87</v>
      </c>
      <c r="E36" s="31" t="s">
        <v>88</v>
      </c>
      <c r="F36" s="31"/>
      <c r="G36" s="25" t="s">
        <v>89</v>
      </c>
      <c r="H36" s="25" t="s">
        <v>90</v>
      </c>
      <c r="I36" s="25" t="s">
        <v>44</v>
      </c>
      <c r="J36" s="25"/>
      <c r="K36" s="53" t="s">
        <v>73</v>
      </c>
    </row>
    <row r="37" ht="20.1" customHeight="1" spans="2:11">
      <c r="B37" s="31">
        <v>1</v>
      </c>
      <c r="C37" s="31"/>
      <c r="D37" s="37" t="s">
        <v>60</v>
      </c>
      <c r="E37" s="31" t="s">
        <v>64</v>
      </c>
      <c r="F37" s="31"/>
      <c r="G37" s="25">
        <v>100</v>
      </c>
      <c r="H37" s="25">
        <v>2</v>
      </c>
      <c r="I37" s="44">
        <f>G37*H37</f>
        <v>200</v>
      </c>
      <c r="J37" s="45"/>
      <c r="K37" s="54"/>
    </row>
    <row r="38" ht="20.1" customHeight="1" spans="2:11">
      <c r="B38" s="31">
        <v>2</v>
      </c>
      <c r="C38" s="31"/>
      <c r="D38" s="37"/>
      <c r="E38" s="31"/>
      <c r="F38" s="31"/>
      <c r="G38" s="25">
        <v>0</v>
      </c>
      <c r="H38" s="25">
        <v>0</v>
      </c>
      <c r="I38" s="44">
        <f t="shared" ref="I38:I39" si="0">G38*H38</f>
        <v>0</v>
      </c>
      <c r="J38" s="45"/>
      <c r="K38" s="54"/>
    </row>
    <row r="39" ht="20.1" customHeight="1" spans="2:11">
      <c r="B39" s="31">
        <v>3</v>
      </c>
      <c r="C39" s="31"/>
      <c r="D39" s="37"/>
      <c r="E39" s="31"/>
      <c r="F39" s="31"/>
      <c r="G39" s="25">
        <v>0</v>
      </c>
      <c r="H39" s="25">
        <v>0</v>
      </c>
      <c r="I39" s="44">
        <f t="shared" si="0"/>
        <v>0</v>
      </c>
      <c r="J39" s="45"/>
      <c r="K39" s="54"/>
    </row>
    <row r="40" ht="20.1" customHeight="1" spans="2:11">
      <c r="B40" s="19" t="s">
        <v>44</v>
      </c>
      <c r="C40" s="33"/>
      <c r="D40" s="33"/>
      <c r="E40" s="33"/>
      <c r="F40" s="20"/>
      <c r="G40" s="34"/>
      <c r="H40" s="34">
        <f>SUM(H22:H39)</f>
        <v>2</v>
      </c>
      <c r="I40" s="48">
        <f>SUM(I37:J39)</f>
        <v>200</v>
      </c>
      <c r="J40" s="49"/>
      <c r="K40" s="50"/>
    </row>
    <row r="41" ht="20.1" customHeight="1" spans="2:11">
      <c r="B41" s="16" t="s">
        <v>84</v>
      </c>
      <c r="C41" s="16"/>
      <c r="D41" s="16"/>
      <c r="E41" s="16"/>
      <c r="F41" s="16" t="s">
        <v>51</v>
      </c>
      <c r="G41" s="16" t="s">
        <v>85</v>
      </c>
      <c r="H41" s="16"/>
      <c r="I41" s="16"/>
      <c r="J41" s="16" t="s">
        <v>53</v>
      </c>
      <c r="K41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8:D20"/>
    <mergeCell ref="B12:C15"/>
    <mergeCell ref="E12:F1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2019-01-28T08:52:13Z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