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770" windowHeight="8370"/>
  </bookViews>
  <sheets>
    <sheet name="总账单" sheetId="1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hidden="1">#REF!</definedName>
    <definedName name="aa">[1]Sheet3!$A$1:$A$14</definedName>
    <definedName name="bb">[2]选项!$B:$B</definedName>
    <definedName name="fl">[3]分类标准!$A$4:$A$14</definedName>
    <definedName name="hh">#REF!</definedName>
    <definedName name="jj">#REF!</definedName>
    <definedName name="lb">#REF!</definedName>
    <definedName name="_xlnm.Print_Area" localSheetId="0">总账单!$A$1:$G$52</definedName>
    <definedName name="_xlnm.Print_Area">#REF!</definedName>
    <definedName name="v">#REF!</definedName>
    <definedName name="xm">[4]伦敦办明细!$A$299:$A$312</definedName>
  </definedNames>
  <calcPr calcId="144525"/>
</workbook>
</file>

<file path=xl/sharedStrings.xml><?xml version="1.0" encoding="utf-8"?>
<sst xmlns="http://schemas.openxmlformats.org/spreadsheetml/2006/main" count="89">
  <si>
    <t xml:space="preserve">Remarks: Agency service fee should be a package price, which ensure the smooth implementation without additional service cost, cost includes phone charge, 
F&amp;B during preparation and onsite, and any other allowance which need pay to agency staffs or 3rd party staffs.  </t>
  </si>
  <si>
    <t>Both in EN &amp; CN</t>
  </si>
  <si>
    <t xml:space="preserve">Project Name: </t>
  </si>
  <si>
    <r>
      <rPr>
        <sz val="11"/>
        <color rgb="FF000000"/>
        <rFont val="BMWTypeCondensedRegular"/>
        <charset val="134"/>
      </rPr>
      <t xml:space="preserve">Project Date:      12th ,Jan,2018 </t>
    </r>
    <r>
      <rPr>
        <sz val="11"/>
        <color rgb="FF000000"/>
        <rFont val="宋体"/>
        <charset val="134"/>
      </rPr>
      <t>，</t>
    </r>
  </si>
  <si>
    <t>Quotation Date:  20th Dec.2017</t>
  </si>
  <si>
    <t>Quotation Version:</t>
  </si>
  <si>
    <t>Agency Name:CHINA COMFORT TRAVEL GROUP CO.,LTD.</t>
  </si>
  <si>
    <t>Agency Address:</t>
  </si>
  <si>
    <t>Contact Info (Name/E-mail/MP): WANG.SHUAI  WANGSHUAI@CCT.CN   15231169318</t>
  </si>
  <si>
    <t>Item
项目</t>
  </si>
  <si>
    <t>Budget(RMB)
预算（人民币）</t>
  </si>
  <si>
    <t>Remark
备注</t>
  </si>
  <si>
    <t>Description
描述</t>
  </si>
  <si>
    <t>A</t>
  </si>
  <si>
    <t>Meeting
会议</t>
  </si>
  <si>
    <t>B</t>
  </si>
  <si>
    <r>
      <rPr>
        <b/>
        <sz val="10"/>
        <color indexed="8"/>
        <rFont val="BMWTypeCondensedRegular"/>
        <charset val="134"/>
      </rPr>
      <t xml:space="preserve">Local Shuttle
</t>
    </r>
    <r>
      <rPr>
        <b/>
        <sz val="10"/>
        <color indexed="8"/>
        <rFont val="宋体"/>
        <charset val="134"/>
      </rPr>
      <t>大巴</t>
    </r>
  </si>
  <si>
    <t>C</t>
  </si>
  <si>
    <r>
      <rPr>
        <b/>
        <sz val="10"/>
        <color rgb="FF000000"/>
        <rFont val="BMWTypeCondensedRegular"/>
        <charset val="134"/>
      </rPr>
      <t xml:space="preserve">Dinner
</t>
    </r>
    <r>
      <rPr>
        <b/>
        <sz val="10"/>
        <color rgb="FF000000"/>
        <rFont val="宋体"/>
        <charset val="134"/>
      </rPr>
      <t>晚宴</t>
    </r>
  </si>
  <si>
    <t>D</t>
  </si>
  <si>
    <t>Insurance
保险</t>
  </si>
  <si>
    <t>E</t>
  </si>
  <si>
    <r>
      <rPr>
        <b/>
        <sz val="10"/>
        <color rgb="FF000000"/>
        <rFont val="BMWTypeCondensedRegular"/>
        <charset val="134"/>
      </rPr>
      <t xml:space="preserve">Man Power                                                       </t>
    </r>
    <r>
      <rPr>
        <b/>
        <sz val="10"/>
        <color rgb="FF000000"/>
        <rFont val="宋体"/>
        <charset val="134"/>
      </rPr>
      <t>现场协调人员</t>
    </r>
  </si>
  <si>
    <t>F</t>
  </si>
  <si>
    <r>
      <rPr>
        <b/>
        <sz val="10"/>
        <color rgb="FF000000"/>
        <rFont val="BMWTypeCondensedRegular"/>
        <charset val="134"/>
      </rPr>
      <t xml:space="preserve">Agency Fees
</t>
    </r>
    <r>
      <rPr>
        <b/>
        <sz val="10"/>
        <color rgb="FF000000"/>
        <rFont val="宋体"/>
        <charset val="134"/>
      </rPr>
      <t>服务费</t>
    </r>
  </si>
  <si>
    <t>Total Net</t>
  </si>
  <si>
    <t>H</t>
  </si>
  <si>
    <r>
      <rPr>
        <b/>
        <sz val="10"/>
        <color indexed="8"/>
        <rFont val="BMWTypeCondensedRegular"/>
        <charset val="134"/>
      </rPr>
      <t xml:space="preserve">VAT Tax
</t>
    </r>
    <r>
      <rPr>
        <b/>
        <sz val="10"/>
        <color indexed="8"/>
        <rFont val="宋体"/>
        <charset val="134"/>
      </rPr>
      <t xml:space="preserve">增值税 </t>
    </r>
  </si>
  <si>
    <t>增值税专用发票（6%）会务费</t>
  </si>
  <si>
    <t>Total Gross</t>
  </si>
  <si>
    <t>NSC (Split ratio will be shared before agency issue invoice)</t>
  </si>
  <si>
    <t>BBA (Split ratio will be shared before agency issue invoice)</t>
  </si>
  <si>
    <t>Remarks: Please note that 3rd party invoices are paid net by BMW since VAT is claimed back by your company.</t>
  </si>
  <si>
    <r>
      <rPr>
        <b/>
        <sz val="10"/>
        <color rgb="FFFFFFFF"/>
        <rFont val="BMWTypeCondensedRegular"/>
        <charset val="134"/>
      </rPr>
      <t xml:space="preserve">A . Meeting
</t>
    </r>
    <r>
      <rPr>
        <b/>
        <sz val="10"/>
        <color rgb="FFFFFFFF"/>
        <rFont val="宋体"/>
        <charset val="134"/>
      </rPr>
      <t>会议</t>
    </r>
    <r>
      <rPr>
        <b/>
        <sz val="10"/>
        <color rgb="FFFFFFFF"/>
        <rFont val="BMWTypeCondensedRegular"/>
        <charset val="134"/>
      </rPr>
      <t xml:space="preserve">
</t>
    </r>
  </si>
  <si>
    <r>
      <rPr>
        <b/>
        <sz val="10"/>
        <color indexed="9"/>
        <rFont val="BMWTypeCondensedRegular"/>
        <charset val="134"/>
      </rPr>
      <t xml:space="preserve">Item
</t>
    </r>
    <r>
      <rPr>
        <b/>
        <sz val="10"/>
        <color indexed="9"/>
        <rFont val="宋体"/>
        <charset val="134"/>
      </rPr>
      <t>项目</t>
    </r>
  </si>
  <si>
    <r>
      <rPr>
        <b/>
        <sz val="10"/>
        <color indexed="9"/>
        <rFont val="BMWTypeCondensedRegular"/>
        <charset val="134"/>
      </rPr>
      <t xml:space="preserve">Unit Price (RMB)
</t>
    </r>
    <r>
      <rPr>
        <b/>
        <sz val="10"/>
        <color indexed="9"/>
        <rFont val="宋体"/>
        <charset val="134"/>
      </rPr>
      <t>单价（人民币）</t>
    </r>
  </si>
  <si>
    <r>
      <rPr>
        <b/>
        <sz val="10"/>
        <color indexed="9"/>
        <rFont val="BMWTypeCondensedRegular"/>
        <charset val="134"/>
      </rPr>
      <t xml:space="preserve">No. of item
</t>
    </r>
    <r>
      <rPr>
        <b/>
        <sz val="10"/>
        <color indexed="9"/>
        <rFont val="宋体"/>
        <charset val="134"/>
      </rPr>
      <t>次数</t>
    </r>
  </si>
  <si>
    <r>
      <rPr>
        <b/>
        <sz val="10"/>
        <color indexed="9"/>
        <rFont val="BMWTypeCondensedRegular"/>
        <charset val="134"/>
      </rPr>
      <t xml:space="preserve">QTY
</t>
    </r>
    <r>
      <rPr>
        <b/>
        <sz val="10"/>
        <color indexed="9"/>
        <rFont val="宋体"/>
        <charset val="134"/>
      </rPr>
      <t>数量</t>
    </r>
  </si>
  <si>
    <r>
      <rPr>
        <b/>
        <sz val="10"/>
        <color indexed="9"/>
        <rFont val="BMWTypeCondensedRegular"/>
        <charset val="134"/>
      </rPr>
      <t xml:space="preserve">Total Price (RMB)
</t>
    </r>
    <r>
      <rPr>
        <b/>
        <sz val="10"/>
        <color indexed="9"/>
        <rFont val="宋体"/>
        <charset val="134"/>
      </rPr>
      <t>总价（人民币）</t>
    </r>
  </si>
  <si>
    <r>
      <rPr>
        <b/>
        <sz val="10"/>
        <color indexed="9"/>
        <rFont val="BMWTypeCondensedRegular"/>
        <charset val="134"/>
      </rPr>
      <t xml:space="preserve">Description
</t>
    </r>
    <r>
      <rPr>
        <b/>
        <sz val="10"/>
        <color indexed="9"/>
        <rFont val="宋体"/>
        <charset val="134"/>
      </rPr>
      <t>描述</t>
    </r>
  </si>
  <si>
    <t>A1</t>
  </si>
  <si>
    <r>
      <rPr>
        <sz val="10"/>
        <color indexed="8"/>
        <rFont val="BMWTypeCondensedRegular"/>
        <charset val="134"/>
      </rPr>
      <t xml:space="preserve">Meeting Room </t>
    </r>
    <r>
      <rPr>
        <sz val="10"/>
        <color indexed="8"/>
        <rFont val="宋体"/>
        <charset val="134"/>
      </rPr>
      <t>会议室</t>
    </r>
  </si>
  <si>
    <t>含场租费用和团建费用</t>
  </si>
  <si>
    <t>A2</t>
  </si>
  <si>
    <r>
      <rPr>
        <sz val="10"/>
        <color indexed="8"/>
        <rFont val="BMW Group Condensed"/>
        <charset val="134"/>
      </rPr>
      <t xml:space="preserve">Tea Break </t>
    </r>
    <r>
      <rPr>
        <sz val="10"/>
        <color indexed="8"/>
        <rFont val="宋体"/>
        <charset val="134"/>
      </rPr>
      <t>茶歇</t>
    </r>
  </si>
  <si>
    <t>能量包（外购预估）</t>
  </si>
  <si>
    <t>A3</t>
  </si>
  <si>
    <t>背景板</t>
  </si>
  <si>
    <t>A4</t>
  </si>
  <si>
    <t>移动投影</t>
  </si>
  <si>
    <t>15000流明，屏幕150寸（GM5)</t>
  </si>
  <si>
    <t>A5</t>
  </si>
  <si>
    <t>抽奖环节礼品</t>
  </si>
  <si>
    <t>现金预留</t>
  </si>
  <si>
    <r>
      <rPr>
        <b/>
        <sz val="10"/>
        <color rgb="FF000000"/>
        <rFont val="BMWTypeCondensedRegular"/>
        <charset val="134"/>
      </rPr>
      <t xml:space="preserve">A .Meeting
</t>
    </r>
    <r>
      <rPr>
        <b/>
        <sz val="10"/>
        <color rgb="FF000000"/>
        <rFont val="宋体"/>
        <charset val="134"/>
      </rPr>
      <t>会议</t>
    </r>
  </si>
  <si>
    <r>
      <rPr>
        <b/>
        <sz val="10"/>
        <color rgb="FF36363D"/>
        <rFont val="BMWTypeCondensedRegular"/>
        <charset val="134"/>
      </rPr>
      <t xml:space="preserve">B. </t>
    </r>
    <r>
      <rPr>
        <b/>
        <sz val="10"/>
        <color rgb="FF36363D"/>
        <rFont val="宋体"/>
        <charset val="134"/>
      </rPr>
      <t>大巴</t>
    </r>
  </si>
  <si>
    <t>大巴</t>
  </si>
  <si>
    <r>
      <rPr>
        <b/>
        <sz val="10"/>
        <color rgb="FF36363D"/>
        <rFont val="BMWTypeCondensedRegular"/>
        <charset val="134"/>
      </rPr>
      <t>51</t>
    </r>
    <r>
      <rPr>
        <b/>
        <sz val="10"/>
        <color rgb="FF36363D"/>
        <rFont val="宋体"/>
        <charset val="134"/>
      </rPr>
      <t>座车，</t>
    </r>
    <r>
      <rPr>
        <b/>
        <sz val="10"/>
        <color rgb="FF36363D"/>
        <rFont val="BMWTypeCondensedRegular"/>
        <charset val="134"/>
      </rPr>
      <t>13</t>
    </r>
    <r>
      <rPr>
        <b/>
        <sz val="10"/>
        <color rgb="FF36363D"/>
        <rFont val="宋体"/>
        <charset val="134"/>
      </rPr>
      <t>点</t>
    </r>
    <r>
      <rPr>
        <b/>
        <sz val="10"/>
        <color rgb="FF36363D"/>
        <rFont val="BMWTypeCondensedRegular"/>
        <charset val="134"/>
      </rPr>
      <t>-21</t>
    </r>
    <r>
      <rPr>
        <b/>
        <sz val="10"/>
        <color rgb="FF36363D"/>
        <rFont val="宋体"/>
        <charset val="134"/>
      </rPr>
      <t>点</t>
    </r>
  </si>
  <si>
    <r>
      <rPr>
        <b/>
        <sz val="10"/>
        <color rgb="FF000000"/>
        <rFont val="BMWTypeCondensedRegular"/>
        <charset val="134"/>
      </rPr>
      <t>B .</t>
    </r>
    <r>
      <rPr>
        <b/>
        <sz val="10"/>
        <color rgb="FF000000"/>
        <rFont val="宋体"/>
        <charset val="134"/>
      </rPr>
      <t>大巴</t>
    </r>
  </si>
  <si>
    <r>
      <rPr>
        <b/>
        <sz val="10"/>
        <color rgb="FF36363D"/>
        <rFont val="BMWTypeCondensedRegular"/>
        <charset val="134"/>
      </rPr>
      <t xml:space="preserve">C. </t>
    </r>
    <r>
      <rPr>
        <b/>
        <sz val="10"/>
        <color rgb="FF36363D"/>
        <rFont val="宋体"/>
        <charset val="134"/>
      </rPr>
      <t>晚宴</t>
    </r>
  </si>
  <si>
    <t>C1</t>
  </si>
  <si>
    <t>酒水预估</t>
  </si>
  <si>
    <t>已实际费用为准</t>
  </si>
  <si>
    <t>c2</t>
  </si>
  <si>
    <t>鲜花</t>
  </si>
  <si>
    <t>预估费用</t>
  </si>
  <si>
    <r>
      <rPr>
        <b/>
        <sz val="10"/>
        <color rgb="FF000000"/>
        <rFont val="BMWTypeCondensedRegular"/>
        <charset val="134"/>
      </rPr>
      <t xml:space="preserve">C
</t>
    </r>
    <r>
      <rPr>
        <b/>
        <sz val="10"/>
        <color rgb="FF000000"/>
        <rFont val="宋体"/>
        <charset val="134"/>
      </rPr>
      <t>晚宴</t>
    </r>
  </si>
  <si>
    <r>
      <rPr>
        <b/>
        <sz val="10"/>
        <color rgb="FFFFFFFF"/>
        <rFont val="BMWTypeCondensedRegular"/>
        <charset val="134"/>
      </rPr>
      <t xml:space="preserve">D. Insurance </t>
    </r>
    <r>
      <rPr>
        <b/>
        <sz val="10"/>
        <color rgb="FFFFFFFF"/>
        <rFont val="宋体"/>
        <charset val="134"/>
      </rPr>
      <t>保险</t>
    </r>
  </si>
  <si>
    <t>D1</t>
  </si>
  <si>
    <r>
      <rPr>
        <sz val="10"/>
        <color rgb="FF000000"/>
        <rFont val="BMWTypeCondensedRegular"/>
        <charset val="134"/>
      </rPr>
      <t xml:space="preserve">Insurance                                                                            </t>
    </r>
    <r>
      <rPr>
        <sz val="10"/>
        <rFont val="宋体"/>
        <charset val="134"/>
      </rPr>
      <t>出行意外险（意外伤害险）</t>
    </r>
  </si>
  <si>
    <r>
      <rPr>
        <sz val="10"/>
        <color rgb="FF000000"/>
        <rFont val="BMWTypeCondensedRegular"/>
        <charset val="134"/>
      </rPr>
      <t>For</t>
    </r>
    <r>
      <rPr>
        <sz val="10"/>
        <color rgb="FF000000"/>
        <rFont val="宋体"/>
        <charset val="134"/>
      </rPr>
      <t>所有中外员工（需提供与证照一致的名字）</t>
    </r>
  </si>
  <si>
    <r>
      <rPr>
        <b/>
        <sz val="10"/>
        <color rgb="FF000000"/>
        <rFont val="BMWTypeCondensedRegular"/>
        <charset val="134"/>
      </rPr>
      <t xml:space="preserve">D. Insurance </t>
    </r>
    <r>
      <rPr>
        <b/>
        <sz val="10"/>
        <color rgb="FF000000"/>
        <rFont val="宋体"/>
        <charset val="134"/>
      </rPr>
      <t>保险</t>
    </r>
  </si>
  <si>
    <t>E. Man Power</t>
  </si>
  <si>
    <r>
      <rPr>
        <b/>
        <sz val="10"/>
        <color rgb="FFFFFFFF"/>
        <rFont val="BMWTypeCondensedRegular"/>
        <charset val="134"/>
      </rPr>
      <t xml:space="preserve">Unit Price (RMB)
</t>
    </r>
    <r>
      <rPr>
        <b/>
        <sz val="10"/>
        <color rgb="FFFFFFFF"/>
        <rFont val="宋体"/>
        <charset val="134"/>
      </rPr>
      <t>单价（人民币）</t>
    </r>
  </si>
  <si>
    <t>E1</t>
  </si>
  <si>
    <r>
      <rPr>
        <sz val="10"/>
        <color indexed="8"/>
        <rFont val="宋体"/>
        <charset val="134"/>
      </rPr>
      <t>现场协调人员</t>
    </r>
    <r>
      <rPr>
        <sz val="10"/>
        <color indexed="8"/>
        <rFont val="BMWTypeCondensedRegular"/>
        <charset val="134"/>
      </rPr>
      <t xml:space="preserve">
On site coordinator</t>
    </r>
  </si>
  <si>
    <t>康辉工作人员2人</t>
  </si>
  <si>
    <t>E.Man Power</t>
  </si>
  <si>
    <r>
      <rPr>
        <b/>
        <sz val="10"/>
        <color rgb="FFFFFFFF"/>
        <rFont val="BMWTypeCondensedRegular"/>
        <charset val="134"/>
      </rPr>
      <t xml:space="preserve">F. Service Charge
</t>
    </r>
    <r>
      <rPr>
        <b/>
        <sz val="10"/>
        <color rgb="FFFFFFFF"/>
        <rFont val="宋体"/>
        <charset val="134"/>
      </rPr>
      <t>服务费</t>
    </r>
  </si>
  <si>
    <r>
      <rPr>
        <b/>
        <sz val="10"/>
        <color indexed="9"/>
        <rFont val="BMWTypeCondensedRegular"/>
        <charset val="134"/>
      </rPr>
      <t xml:space="preserve">Quantities
</t>
    </r>
    <r>
      <rPr>
        <b/>
        <sz val="10"/>
        <color indexed="9"/>
        <rFont val="宋体"/>
        <charset val="134"/>
      </rPr>
      <t>人数</t>
    </r>
  </si>
  <si>
    <r>
      <rPr>
        <b/>
        <sz val="10"/>
        <color indexed="9"/>
        <rFont val="BMWTypeCondensedRegular"/>
        <charset val="134"/>
      </rPr>
      <t xml:space="preserve">Days
</t>
    </r>
    <r>
      <rPr>
        <b/>
        <sz val="10"/>
        <color indexed="9"/>
        <rFont val="宋体"/>
        <charset val="134"/>
      </rPr>
      <t>天数</t>
    </r>
  </si>
  <si>
    <t>F1</t>
  </si>
  <si>
    <r>
      <rPr>
        <sz val="10"/>
        <rFont val="BMWTypeCondensedRegular"/>
        <charset val="134"/>
      </rPr>
      <t xml:space="preserve">Service Charge                                                                           </t>
    </r>
    <r>
      <rPr>
        <sz val="10"/>
        <rFont val="宋体"/>
        <charset val="134"/>
      </rPr>
      <t>服务费</t>
    </r>
  </si>
  <si>
    <r>
      <rPr>
        <sz val="10"/>
        <color rgb="FF000000"/>
        <rFont val="BMWTypeCondensedRegular"/>
        <charset val="134"/>
      </rPr>
      <t>8%</t>
    </r>
    <r>
      <rPr>
        <sz val="10"/>
        <color rgb="FF000000"/>
        <rFont val="宋体"/>
        <charset val="134"/>
      </rPr>
      <t>服务费</t>
    </r>
  </si>
  <si>
    <r>
      <rPr>
        <b/>
        <sz val="10"/>
        <color rgb="FF000000"/>
        <rFont val="BMWTypeCondensedRegular"/>
        <charset val="134"/>
      </rPr>
      <t xml:space="preserve">F.Service Charge
</t>
    </r>
    <r>
      <rPr>
        <b/>
        <sz val="10"/>
        <color rgb="FF000000"/>
        <rFont val="宋体"/>
        <charset val="134"/>
      </rPr>
      <t>服务费</t>
    </r>
  </si>
  <si>
    <r>
      <rPr>
        <b/>
        <sz val="10"/>
        <color rgb="FFFFFFFF"/>
        <rFont val="BMWTypeCondensedRegular"/>
        <charset val="134"/>
      </rPr>
      <t xml:space="preserve">G. Business Tax
</t>
    </r>
    <r>
      <rPr>
        <b/>
        <sz val="10"/>
        <color rgb="FFFFFFFF"/>
        <rFont val="宋体"/>
        <charset val="134"/>
      </rPr>
      <t>税金</t>
    </r>
  </si>
  <si>
    <t>G1</t>
  </si>
  <si>
    <r>
      <rPr>
        <sz val="10"/>
        <color indexed="8"/>
        <rFont val="BMWTypeCondensedRegular"/>
        <charset val="134"/>
      </rPr>
      <t xml:space="preserve">Business Tax
</t>
    </r>
    <r>
      <rPr>
        <sz val="10"/>
        <color indexed="8"/>
        <rFont val="宋体"/>
        <charset val="134"/>
      </rPr>
      <t>税金</t>
    </r>
  </si>
  <si>
    <r>
      <rPr>
        <b/>
        <sz val="10"/>
        <color rgb="FF000000"/>
        <rFont val="BMWTypeCondensedRegular"/>
        <charset val="134"/>
      </rPr>
      <t xml:space="preserve">G. Business Tax
</t>
    </r>
    <r>
      <rPr>
        <b/>
        <sz val="10"/>
        <color rgb="FF000000"/>
        <rFont val="宋体"/>
        <charset val="134"/>
      </rPr>
      <t>税金</t>
    </r>
  </si>
</sst>
</file>

<file path=xl/styles.xml><?xml version="1.0" encoding="utf-8"?>
<styleSheet xmlns="http://schemas.openxmlformats.org/spreadsheetml/2006/main">
  <numFmts count="8">
    <numFmt numFmtId="176" formatCode="_ [$¥-804]* #,##0.00_ ;_ [$¥-804]* \-#,##0.00_ ;_ [$¥-804]* &quot;-&quot;??_ ;_ @_ "/>
    <numFmt numFmtId="177" formatCode="[$€-2]\ #,##0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8" formatCode="0_);[Red]\(0\)"/>
    <numFmt numFmtId="179" formatCode="\¥#,##0.00_);[Red]\(\¥#,##0.00\)"/>
  </numFmts>
  <fonts count="50">
    <font>
      <sz val="11"/>
      <name val="宋体"/>
      <charset val="134"/>
    </font>
    <font>
      <sz val="11"/>
      <color indexed="8"/>
      <name val="BMWTypeCondensedRegular"/>
      <charset val="134"/>
    </font>
    <font>
      <b/>
      <sz val="11"/>
      <name val="BMWTypeCondensedRegular"/>
      <charset val="134"/>
    </font>
    <font>
      <sz val="11"/>
      <name val="BMWTypeCondensedRegular"/>
      <charset val="134"/>
    </font>
    <font>
      <b/>
      <sz val="15"/>
      <color indexed="8"/>
      <name val="BMWTypeCondensedRegular"/>
      <charset val="134"/>
    </font>
    <font>
      <b/>
      <sz val="16"/>
      <color indexed="8"/>
      <name val="BMWTypeCondensedRegular"/>
      <charset val="134"/>
    </font>
    <font>
      <sz val="11"/>
      <color rgb="FF000000"/>
      <name val="BMWTypeCondensedRegular"/>
      <charset val="134"/>
    </font>
    <font>
      <b/>
      <sz val="10"/>
      <color indexed="9"/>
      <name val="BMWTypeCondensedRegular"/>
      <charset val="134"/>
    </font>
    <font>
      <b/>
      <sz val="10"/>
      <color indexed="8"/>
      <name val="BMWTypeCondensedRegular"/>
      <charset val="134"/>
    </font>
    <font>
      <sz val="10"/>
      <color indexed="8"/>
      <name val="BMWTypeCondensedRegular"/>
      <charset val="134"/>
    </font>
    <font>
      <b/>
      <sz val="10"/>
      <color rgb="FF000000"/>
      <name val="BMWTypeCondensedRegular"/>
      <charset val="134"/>
    </font>
    <font>
      <b/>
      <sz val="10"/>
      <color rgb="FFFF0000"/>
      <name val="BMWTypeCondensedRegular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0"/>
      <color rgb="FFFF0000"/>
      <name val="BMWTypeCondensedRegular"/>
      <charset val="134"/>
    </font>
    <font>
      <b/>
      <sz val="10"/>
      <color rgb="FFFFFFFF"/>
      <name val="BMWTypeCondensedRegular"/>
      <charset val="134"/>
    </font>
    <font>
      <sz val="10"/>
      <name val="BMWTypeCondensedRegular"/>
      <charset val="134"/>
    </font>
    <font>
      <sz val="10"/>
      <color indexed="8"/>
      <name val="BMW Group Condensed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b/>
      <sz val="10"/>
      <color rgb="FF36363D"/>
      <name val="BMWTypeCondensedRegular"/>
      <charset val="134"/>
    </font>
    <font>
      <b/>
      <sz val="10"/>
      <color rgb="FF36363D"/>
      <name val="宋体"/>
      <charset val="134"/>
    </font>
    <font>
      <sz val="10"/>
      <color rgb="FF000000"/>
      <name val="BMWTypeCondensedRegular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2"/>
      <name val="宋体"/>
      <charset val="134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0"/>
      <name val="Arial"/>
      <charset val="134"/>
    </font>
    <font>
      <b/>
      <sz val="11"/>
      <color rgb="FFFA7D00"/>
      <name val="宋体"/>
      <charset val="0"/>
      <scheme val="minor"/>
    </font>
    <font>
      <sz val="11"/>
      <color rgb="FF000000"/>
      <name val="宋体"/>
      <charset val="134"/>
    </font>
    <font>
      <b/>
      <sz val="10"/>
      <color indexed="8"/>
      <name val="宋体"/>
      <charset val="134"/>
    </font>
    <font>
      <b/>
      <sz val="10"/>
      <color rgb="FF000000"/>
      <name val="宋体"/>
      <charset val="134"/>
    </font>
    <font>
      <b/>
      <sz val="10"/>
      <color rgb="FFFFFFFF"/>
      <name val="宋体"/>
      <charset val="134"/>
    </font>
    <font>
      <b/>
      <sz val="10"/>
      <color indexed="9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568FD4"/>
        <bgColor indexed="8"/>
      </patternFill>
    </fill>
    <fill>
      <patternFill patternType="solid">
        <fgColor indexed="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BFBFBF"/>
        <bgColor indexed="8"/>
      </patternFill>
    </fill>
    <fill>
      <patternFill patternType="solid">
        <fgColor rgb="FFFFFFFF"/>
        <bgColor indexed="8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3">
    <xf numFmtId="0" fontId="0" fillId="0" borderId="0">
      <alignment vertical="center"/>
    </xf>
    <xf numFmtId="42" fontId="27" fillId="0" borderId="0" applyFont="0" applyFill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40" fillId="29" borderId="17" applyNumberFormat="0" applyAlignment="0" applyProtection="0">
      <alignment vertical="center"/>
    </xf>
    <xf numFmtId="44" fontId="27" fillId="0" borderId="0" applyFont="0" applyFill="0" applyBorder="0" applyAlignment="0" applyProtection="0">
      <alignment vertical="center"/>
    </xf>
    <xf numFmtId="41" fontId="27" fillId="0" borderId="0" applyFont="0" applyFill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7" fillId="21" borderId="14" applyNumberFormat="0" applyFont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34" fillId="0" borderId="0">
      <protection locked="0"/>
    </xf>
    <xf numFmtId="0" fontId="25" fillId="0" borderId="12" applyNumberFormat="0" applyFill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0" borderId="13" applyNumberFormat="0" applyAlignment="0" applyProtection="0">
      <alignment vertical="center"/>
    </xf>
    <xf numFmtId="0" fontId="44" fillId="20" borderId="17" applyNumberFormat="0" applyAlignment="0" applyProtection="0">
      <alignment vertical="center"/>
    </xf>
    <xf numFmtId="0" fontId="24" fillId="12" borderId="11" applyNumberFormat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36" fillId="0" borderId="15" applyNumberFormat="0" applyFill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23" fillId="38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23" fillId="37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43" fillId="0" borderId="0">
      <protection locked="0"/>
    </xf>
    <xf numFmtId="177" fontId="13" fillId="0" borderId="0">
      <protection locked="0"/>
    </xf>
    <xf numFmtId="43" fontId="13" fillId="0" borderId="0">
      <alignment vertical="top"/>
      <protection locked="0"/>
    </xf>
  </cellStyleXfs>
  <cellXfs count="99">
    <xf numFmtId="0" fontId="0" fillId="0" borderId="0" xfId="0">
      <alignment vertical="center"/>
    </xf>
    <xf numFmtId="0" fontId="1" fillId="0" borderId="0" xfId="0" applyFont="1">
      <alignment vertical="center"/>
    </xf>
    <xf numFmtId="176" fontId="1" fillId="0" borderId="0" xfId="0" applyNumberFormat="1" applyFont="1">
      <alignment vertical="center"/>
    </xf>
    <xf numFmtId="0" fontId="2" fillId="0" borderId="1" xfId="0" applyFont="1" applyBorder="1" applyAlignment="1">
      <alignment horizontal="left" vertical="center" wrapText="1"/>
    </xf>
    <xf numFmtId="0" fontId="3" fillId="0" borderId="0" xfId="0" applyFont="1">
      <alignment vertical="center"/>
    </xf>
    <xf numFmtId="177" fontId="4" fillId="2" borderId="2" xfId="51" applyFont="1" applyFill="1" applyBorder="1" applyAlignment="1" applyProtection="1">
      <alignment vertical="center"/>
    </xf>
    <xf numFmtId="177" fontId="5" fillId="2" borderId="3" xfId="51" applyFont="1" applyFill="1" applyBorder="1" applyAlignment="1" applyProtection="1">
      <alignment vertical="center"/>
    </xf>
    <xf numFmtId="176" fontId="5" fillId="2" borderId="3" xfId="51" applyNumberFormat="1" applyFont="1" applyFill="1" applyBorder="1" applyAlignment="1" applyProtection="1">
      <alignment vertical="center"/>
    </xf>
    <xf numFmtId="177" fontId="5" fillId="2" borderId="4" xfId="51" applyFont="1" applyFill="1" applyBorder="1" applyAlignment="1" applyProtection="1">
      <alignment vertical="center"/>
    </xf>
    <xf numFmtId="177" fontId="5" fillId="2" borderId="5" xfId="51" applyFont="1" applyFill="1" applyBorder="1" applyAlignment="1" applyProtection="1">
      <alignment horizontal="left" vertical="center"/>
    </xf>
    <xf numFmtId="177" fontId="5" fillId="2" borderId="0" xfId="51" applyFont="1" applyFill="1" applyBorder="1" applyAlignment="1" applyProtection="1">
      <alignment horizontal="left" vertical="center"/>
    </xf>
    <xf numFmtId="176" fontId="5" fillId="2" borderId="0" xfId="51" applyNumberFormat="1" applyFont="1" applyFill="1" applyBorder="1" applyAlignment="1" applyProtection="1">
      <alignment horizontal="left" vertical="center"/>
    </xf>
    <xf numFmtId="177" fontId="5" fillId="2" borderId="6" xfId="51" applyFont="1" applyFill="1" applyBorder="1" applyAlignment="1" applyProtection="1">
      <alignment horizontal="left" vertical="center"/>
    </xf>
    <xf numFmtId="0" fontId="1" fillId="2" borderId="5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left" vertical="center"/>
    </xf>
    <xf numFmtId="0" fontId="1" fillId="2" borderId="0" xfId="0" applyFont="1" applyFill="1" applyBorder="1">
      <alignment vertical="center"/>
    </xf>
    <xf numFmtId="0" fontId="1" fillId="2" borderId="0" xfId="0" applyFont="1" applyFill="1" applyBorder="1" applyAlignment="1">
      <alignment horizontal="center" vertical="center"/>
    </xf>
    <xf numFmtId="176" fontId="1" fillId="2" borderId="0" xfId="0" applyNumberFormat="1" applyFont="1" applyFill="1" applyBorder="1" applyAlignment="1">
      <alignment horizontal="center" vertical="center"/>
    </xf>
    <xf numFmtId="0" fontId="1" fillId="2" borderId="6" xfId="0" applyFont="1" applyFill="1" applyBorder="1">
      <alignment vertical="center"/>
    </xf>
    <xf numFmtId="0" fontId="6" fillId="2" borderId="0" xfId="0" applyFont="1" applyFill="1" applyBorder="1" applyAlignment="1">
      <alignment horizontal="left" vertical="center"/>
    </xf>
    <xf numFmtId="14" fontId="1" fillId="2" borderId="0" xfId="0" applyNumberFormat="1" applyFont="1" applyFill="1" applyBorder="1" applyAlignment="1">
      <alignment horizontal="left" vertical="center"/>
    </xf>
    <xf numFmtId="0" fontId="1" fillId="2" borderId="0" xfId="0" applyFont="1" applyFill="1" applyBorder="1" applyAlignment="1">
      <alignment vertical="center" wrapText="1"/>
    </xf>
    <xf numFmtId="176" fontId="1" fillId="2" borderId="0" xfId="0" applyNumberFormat="1" applyFont="1" applyFill="1" applyBorder="1" applyAlignment="1">
      <alignment vertical="center" wrapText="1"/>
    </xf>
    <xf numFmtId="178" fontId="1" fillId="2" borderId="6" xfId="0" applyNumberFormat="1" applyFont="1" applyFill="1" applyBorder="1" applyAlignment="1">
      <alignment vertical="center" wrapText="1"/>
    </xf>
    <xf numFmtId="176" fontId="1" fillId="2" borderId="0" xfId="0" applyNumberFormat="1" applyFont="1" applyFill="1" applyBorder="1">
      <alignment vertical="center"/>
    </xf>
    <xf numFmtId="178" fontId="1" fillId="2" borderId="6" xfId="0" applyNumberFormat="1" applyFont="1" applyFill="1" applyBorder="1">
      <alignment vertical="center"/>
    </xf>
    <xf numFmtId="0" fontId="7" fillId="3" borderId="7" xfId="50" applyFont="1" applyFill="1" applyBorder="1" applyAlignment="1" applyProtection="1">
      <alignment horizontal="center" vertical="center" wrapText="1"/>
    </xf>
    <xf numFmtId="0" fontId="7" fillId="3" borderId="7" xfId="50" applyFont="1" applyFill="1" applyBorder="1" applyAlignment="1" applyProtection="1">
      <alignment vertical="center" wrapText="1"/>
    </xf>
    <xf numFmtId="176" fontId="7" fillId="3" borderId="7" xfId="50" applyNumberFormat="1" applyFont="1" applyFill="1" applyBorder="1" applyAlignment="1" applyProtection="1">
      <alignment horizontal="center" vertical="center" wrapText="1"/>
    </xf>
    <xf numFmtId="0" fontId="8" fillId="0" borderId="7" xfId="50" applyFont="1" applyFill="1" applyBorder="1" applyAlignment="1" applyProtection="1">
      <alignment horizontal="center" vertical="center" wrapText="1"/>
    </xf>
    <xf numFmtId="177" fontId="8" fillId="0" borderId="7" xfId="51" applyFont="1" applyBorder="1" applyAlignment="1" applyProtection="1">
      <alignment vertical="center" wrapText="1"/>
    </xf>
    <xf numFmtId="177" fontId="8" fillId="0" borderId="7" xfId="51" applyFont="1" applyBorder="1" applyAlignment="1" applyProtection="1">
      <alignment vertical="center"/>
    </xf>
    <xf numFmtId="40" fontId="9" fillId="4" borderId="7" xfId="20" applyNumberFormat="1" applyFont="1" applyFill="1" applyBorder="1" applyAlignment="1" applyProtection="1">
      <alignment vertical="center" wrapText="1"/>
    </xf>
    <xf numFmtId="176" fontId="8" fillId="0" borderId="7" xfId="20" applyNumberFormat="1" applyFont="1" applyBorder="1" applyAlignment="1" applyProtection="1">
      <alignment vertical="center" wrapText="1"/>
    </xf>
    <xf numFmtId="177" fontId="9" fillId="0" borderId="7" xfId="51" applyFont="1" applyBorder="1" applyAlignment="1" applyProtection="1">
      <alignment vertical="center" wrapText="1"/>
    </xf>
    <xf numFmtId="177" fontId="10" fillId="0" borderId="7" xfId="51" applyFont="1" applyBorder="1" applyAlignment="1" applyProtection="1">
      <alignment vertical="center" wrapText="1"/>
    </xf>
    <xf numFmtId="177" fontId="8" fillId="5" borderId="7" xfId="51" applyFont="1" applyFill="1" applyBorder="1" applyAlignment="1" applyProtection="1">
      <alignment vertical="center" wrapText="1"/>
    </xf>
    <xf numFmtId="177" fontId="8" fillId="5" borderId="7" xfId="51" applyFont="1" applyFill="1" applyBorder="1" applyAlignment="1" applyProtection="1">
      <alignment vertical="center"/>
    </xf>
    <xf numFmtId="40" fontId="8" fillId="6" borderId="7" xfId="52" applyNumberFormat="1" applyFont="1" applyFill="1" applyBorder="1" applyAlignment="1" applyProtection="1">
      <alignment vertical="center" wrapText="1"/>
    </xf>
    <xf numFmtId="176" fontId="10" fillId="6" borderId="7" xfId="50" applyNumberFormat="1" applyFont="1" applyFill="1" applyBorder="1" applyAlignment="1" applyProtection="1">
      <alignment vertical="center" wrapText="1"/>
    </xf>
    <xf numFmtId="179" fontId="11" fillId="6" borderId="7" xfId="50" applyNumberFormat="1" applyFont="1" applyFill="1" applyBorder="1" applyAlignment="1" applyProtection="1">
      <alignment horizontal="right" vertical="center" wrapText="1"/>
    </xf>
    <xf numFmtId="177" fontId="8" fillId="0" borderId="8" xfId="51" applyFont="1" applyBorder="1" applyAlignment="1" applyProtection="1">
      <alignment vertical="center" wrapText="1"/>
    </xf>
    <xf numFmtId="177" fontId="8" fillId="0" borderId="9" xfId="51" applyFont="1" applyBorder="1" applyAlignment="1" applyProtection="1">
      <alignment vertical="center" wrapText="1"/>
    </xf>
    <xf numFmtId="40" fontId="9" fillId="4" borderId="9" xfId="20" applyNumberFormat="1" applyFont="1" applyFill="1" applyBorder="1" applyAlignment="1" applyProtection="1">
      <alignment vertical="center" wrapText="1"/>
    </xf>
    <xf numFmtId="0" fontId="12" fillId="0" borderId="7" xfId="50" applyFont="1" applyFill="1" applyBorder="1" applyAlignment="1" applyProtection="1">
      <alignment horizontal="left" vertical="center" wrapText="1"/>
    </xf>
    <xf numFmtId="176" fontId="8" fillId="6" borderId="7" xfId="50" applyNumberFormat="1" applyFont="1" applyFill="1" applyBorder="1" applyAlignment="1" applyProtection="1">
      <alignment vertical="center" wrapText="1"/>
    </xf>
    <xf numFmtId="179" fontId="8" fillId="6" borderId="7" xfId="50" applyNumberFormat="1" applyFont="1" applyFill="1" applyBorder="1" applyAlignment="1" applyProtection="1">
      <alignment horizontal="right" vertical="center" wrapText="1"/>
    </xf>
    <xf numFmtId="177" fontId="8" fillId="5" borderId="8" xfId="51" applyFont="1" applyFill="1" applyBorder="1" applyAlignment="1" applyProtection="1">
      <alignment horizontal="left" vertical="center" wrapText="1"/>
    </xf>
    <xf numFmtId="0" fontId="13" fillId="0" borderId="10" xfId="0" applyFont="1" applyBorder="1" applyAlignment="1">
      <alignment horizontal="left" vertical="center"/>
    </xf>
    <xf numFmtId="0" fontId="13" fillId="0" borderId="9" xfId="0" applyFont="1" applyBorder="1" applyAlignment="1">
      <alignment horizontal="left" vertical="center"/>
    </xf>
    <xf numFmtId="176" fontId="8" fillId="6" borderId="10" xfId="50" applyNumberFormat="1" applyFont="1" applyFill="1" applyBorder="1" applyAlignment="1" applyProtection="1">
      <alignment vertical="center" wrapText="1"/>
    </xf>
    <xf numFmtId="179" fontId="8" fillId="6" borderId="9" xfId="50" applyNumberFormat="1" applyFont="1" applyFill="1" applyBorder="1" applyAlignment="1" applyProtection="1">
      <alignment horizontal="right" vertical="center" wrapText="1"/>
    </xf>
    <xf numFmtId="0" fontId="14" fillId="4" borderId="8" xfId="0" applyFont="1" applyFill="1" applyBorder="1">
      <alignment vertical="center"/>
    </xf>
    <xf numFmtId="0" fontId="14" fillId="4" borderId="10" xfId="0" applyFont="1" applyFill="1" applyBorder="1">
      <alignment vertical="center"/>
    </xf>
    <xf numFmtId="176" fontId="14" fillId="4" borderId="10" xfId="0" applyNumberFormat="1" applyFont="1" applyFill="1" applyBorder="1">
      <alignment vertical="center"/>
    </xf>
    <xf numFmtId="0" fontId="14" fillId="4" borderId="9" xfId="0" applyFont="1" applyFill="1" applyBorder="1">
      <alignment vertical="center"/>
    </xf>
    <xf numFmtId="177" fontId="8" fillId="2" borderId="5" xfId="51" applyFont="1" applyFill="1" applyBorder="1" applyAlignment="1" applyProtection="1">
      <alignment vertical="center"/>
    </xf>
    <xf numFmtId="177" fontId="8" fillId="2" borderId="0" xfId="51" applyFont="1" applyFill="1" applyBorder="1" applyAlignment="1" applyProtection="1">
      <alignment vertical="center"/>
    </xf>
    <xf numFmtId="176" fontId="8" fillId="7" borderId="0" xfId="50" applyNumberFormat="1" applyFont="1" applyFill="1" applyBorder="1" applyAlignment="1" applyProtection="1">
      <alignment horizontal="right" vertical="center" wrapText="1"/>
    </xf>
    <xf numFmtId="40" fontId="8" fillId="7" borderId="6" xfId="50" applyNumberFormat="1" applyFont="1" applyFill="1" applyBorder="1" applyAlignment="1" applyProtection="1">
      <alignment horizontal="right" vertical="center" wrapText="1"/>
    </xf>
    <xf numFmtId="0" fontId="15" fillId="3" borderId="7" xfId="50" applyFont="1" applyFill="1" applyBorder="1" applyAlignment="1" applyProtection="1">
      <alignment horizontal="center" vertical="center" wrapText="1"/>
    </xf>
    <xf numFmtId="40" fontId="7" fillId="3" borderId="7" xfId="50" applyNumberFormat="1" applyFont="1" applyFill="1" applyBorder="1" applyAlignment="1" applyProtection="1">
      <alignment horizontal="center" vertical="center" wrapText="1"/>
    </xf>
    <xf numFmtId="0" fontId="9" fillId="0" borderId="7" xfId="50" applyFont="1" applyFill="1" applyBorder="1" applyAlignment="1" applyProtection="1">
      <alignment horizontal="center" vertical="center" wrapText="1"/>
    </xf>
    <xf numFmtId="0" fontId="9" fillId="4" borderId="7" xfId="50" applyFont="1" applyFill="1" applyBorder="1" applyAlignment="1" applyProtection="1">
      <alignment horizontal="left" vertical="center" wrapText="1"/>
    </xf>
    <xf numFmtId="40" fontId="16" fillId="0" borderId="7" xfId="50" applyNumberFormat="1" applyFont="1" applyFill="1" applyBorder="1" applyAlignment="1" applyProtection="1">
      <alignment horizontal="right" vertical="center" wrapText="1"/>
    </xf>
    <xf numFmtId="38" fontId="16" fillId="0" borderId="7" xfId="50" applyNumberFormat="1" applyFont="1" applyFill="1" applyBorder="1" applyAlignment="1" applyProtection="1">
      <alignment horizontal="center" vertical="center" wrapText="1"/>
    </xf>
    <xf numFmtId="176" fontId="16" fillId="0" borderId="7" xfId="50" applyNumberFormat="1" applyFont="1" applyFill="1" applyBorder="1" applyAlignment="1" applyProtection="1">
      <alignment horizontal="right" vertical="center" wrapText="1"/>
    </xf>
    <xf numFmtId="0" fontId="12" fillId="0" borderId="7" xfId="50" applyFont="1" applyFill="1" applyBorder="1" applyAlignment="1" applyProtection="1">
      <alignment vertical="center" wrapText="1"/>
    </xf>
    <xf numFmtId="0" fontId="17" fillId="0" borderId="7" xfId="50" applyFont="1" applyFill="1" applyBorder="1" applyAlignment="1" applyProtection="1">
      <alignment vertical="center" wrapText="1"/>
    </xf>
    <xf numFmtId="0" fontId="18" fillId="0" borderId="7" xfId="50" applyFont="1" applyFill="1" applyBorder="1" applyAlignment="1" applyProtection="1">
      <alignment vertical="center" wrapText="1"/>
    </xf>
    <xf numFmtId="0" fontId="19" fillId="4" borderId="7" xfId="50" applyFont="1" applyFill="1" applyBorder="1" applyAlignment="1" applyProtection="1">
      <alignment vertical="center" wrapText="1"/>
    </xf>
    <xf numFmtId="0" fontId="12" fillId="2" borderId="7" xfId="50" applyFont="1" applyFill="1" applyBorder="1" applyAlignment="1" applyProtection="1">
      <alignment vertical="center" wrapText="1"/>
    </xf>
    <xf numFmtId="0" fontId="19" fillId="0" borderId="7" xfId="50" applyFont="1" applyFill="1" applyBorder="1" applyAlignment="1" applyProtection="1">
      <alignment vertical="center" wrapText="1"/>
    </xf>
    <xf numFmtId="177" fontId="10" fillId="5" borderId="7" xfId="51" applyFont="1" applyFill="1" applyBorder="1" applyAlignment="1" applyProtection="1">
      <alignment vertical="center" wrapText="1"/>
    </xf>
    <xf numFmtId="176" fontId="8" fillId="6" borderId="7" xfId="50" applyNumberFormat="1" applyFont="1" applyFill="1" applyBorder="1" applyAlignment="1" applyProtection="1">
      <alignment horizontal="right" vertical="center" wrapText="1"/>
    </xf>
    <xf numFmtId="40" fontId="8" fillId="6" borderId="7" xfId="50" applyNumberFormat="1" applyFont="1" applyFill="1" applyBorder="1" applyAlignment="1" applyProtection="1">
      <alignment horizontal="right" vertical="center" wrapText="1"/>
    </xf>
    <xf numFmtId="0" fontId="20" fillId="3" borderId="7" xfId="50" applyFont="1" applyFill="1" applyBorder="1" applyAlignment="1" applyProtection="1">
      <alignment horizontal="center" vertical="center" wrapText="1"/>
    </xf>
    <xf numFmtId="0" fontId="20" fillId="0" borderId="7" xfId="50" applyFont="1" applyFill="1" applyBorder="1" applyAlignment="1" applyProtection="1">
      <alignment horizontal="center" vertical="center" wrapText="1"/>
    </xf>
    <xf numFmtId="0" fontId="21" fillId="0" borderId="7" xfId="50" applyFont="1" applyFill="1" applyBorder="1" applyAlignment="1" applyProtection="1">
      <alignment horizontal="center" vertical="center" wrapText="1"/>
    </xf>
    <xf numFmtId="0" fontId="9" fillId="4" borderId="7" xfId="50" applyFont="1" applyFill="1" applyBorder="1" applyAlignment="1" applyProtection="1">
      <alignment horizontal="center" vertical="center" wrapText="1"/>
    </xf>
    <xf numFmtId="40" fontId="9" fillId="4" borderId="7" xfId="50" applyNumberFormat="1" applyFont="1" applyFill="1" applyBorder="1" applyAlignment="1" applyProtection="1">
      <alignment horizontal="right" vertical="center" wrapText="1"/>
    </xf>
    <xf numFmtId="0" fontId="8" fillId="0" borderId="5" xfId="50" applyFont="1" applyFill="1" applyBorder="1" applyAlignment="1" applyProtection="1">
      <alignment vertical="center" wrapText="1"/>
    </xf>
    <xf numFmtId="0" fontId="8" fillId="0" borderId="0" xfId="50" applyFont="1" applyFill="1" applyBorder="1" applyAlignment="1" applyProtection="1">
      <alignment vertical="center" wrapText="1"/>
    </xf>
    <xf numFmtId="176" fontId="8" fillId="0" borderId="0" xfId="50" applyNumberFormat="1" applyFont="1" applyFill="1" applyBorder="1" applyAlignment="1" applyProtection="1">
      <alignment vertical="center" wrapText="1"/>
    </xf>
    <xf numFmtId="0" fontId="8" fillId="0" borderId="6" xfId="50" applyFont="1" applyFill="1" applyBorder="1" applyAlignment="1" applyProtection="1">
      <alignment vertical="center" wrapText="1"/>
    </xf>
    <xf numFmtId="177" fontId="22" fillId="0" borderId="7" xfId="51" applyFont="1" applyFill="1" applyBorder="1" applyAlignment="1" applyProtection="1">
      <alignment vertical="center" wrapText="1"/>
    </xf>
    <xf numFmtId="40" fontId="9" fillId="0" borderId="7" xfId="50" applyNumberFormat="1" applyFont="1" applyFill="1" applyBorder="1" applyAlignment="1" applyProtection="1">
      <alignment horizontal="right" vertical="center" wrapText="1"/>
    </xf>
    <xf numFmtId="176" fontId="9" fillId="0" borderId="7" xfId="50" applyNumberFormat="1" applyFont="1" applyFill="1" applyBorder="1" applyAlignment="1" applyProtection="1">
      <alignment horizontal="right" vertical="center" wrapText="1"/>
    </xf>
    <xf numFmtId="0" fontId="22" fillId="0" borderId="7" xfId="50" applyFont="1" applyFill="1" applyBorder="1" applyAlignment="1" applyProtection="1">
      <alignment vertical="center" wrapText="1"/>
    </xf>
    <xf numFmtId="40" fontId="15" fillId="3" borderId="7" xfId="50" applyNumberFormat="1" applyFont="1" applyFill="1" applyBorder="1" applyAlignment="1" applyProtection="1">
      <alignment horizontal="center" vertical="center" wrapText="1"/>
    </xf>
    <xf numFmtId="177" fontId="12" fillId="0" borderId="7" xfId="51" applyFont="1" applyBorder="1" applyAlignment="1" applyProtection="1">
      <alignment vertical="center" wrapText="1"/>
    </xf>
    <xf numFmtId="176" fontId="22" fillId="0" borderId="7" xfId="50" applyNumberFormat="1" applyFont="1" applyFill="1" applyBorder="1" applyAlignment="1" applyProtection="1">
      <alignment horizontal="right" vertical="center" wrapText="1"/>
    </xf>
    <xf numFmtId="0" fontId="19" fillId="0" borderId="7" xfId="50" applyFont="1" applyFill="1" applyBorder="1" applyAlignment="1" applyProtection="1">
      <alignment horizontal="left" vertical="center" wrapText="1"/>
    </xf>
    <xf numFmtId="177" fontId="16" fillId="0" borderId="7" xfId="51" applyFont="1" applyBorder="1" applyAlignment="1" applyProtection="1">
      <alignment horizontal="left" vertical="center" wrapText="1"/>
    </xf>
    <xf numFmtId="0" fontId="9" fillId="0" borderId="7" xfId="0" applyFont="1" applyBorder="1">
      <alignment vertical="center"/>
    </xf>
    <xf numFmtId="0" fontId="9" fillId="0" borderId="7" xfId="0" applyFont="1" applyBorder="1" applyAlignment="1">
      <alignment horizontal="center" vertical="center"/>
    </xf>
    <xf numFmtId="176" fontId="22" fillId="0" borderId="7" xfId="0" applyNumberFormat="1" applyFont="1" applyFill="1" applyBorder="1">
      <alignment vertical="center"/>
    </xf>
    <xf numFmtId="0" fontId="22" fillId="0" borderId="0" xfId="0" applyFont="1">
      <alignment vertical="center"/>
    </xf>
    <xf numFmtId="9" fontId="9" fillId="0" borderId="7" xfId="50" applyNumberFormat="1" applyFont="1" applyFill="1" applyBorder="1" applyAlignment="1" applyProtection="1">
      <alignment horizontal="left"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常规 9" xfId="20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Normal_Sheet1" xfId="50"/>
    <cellStyle name="常规 14" xfId="51"/>
    <cellStyle name="千位分隔 2 2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www\Local%20Settings\Temp\CAISSA\&#22885;&#36816;\project\&#21508;&#22242;&#36164;&#26009;\&#26410;&#23613;&#20107;&#23452;\2012&#35834;&#3546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www\Local%20Settings\Temp\CAISSA\&#22885;&#36816;\Finance\YAN%20ticket&amp;Housr\&#25151;&#31080;2008032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D\2012%20Lodon\BMW\&#25253;&#20215;\&#23453;&#39532;&#39033;&#30446;_0828-v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Newcaissa\&#20225;&#19994;&#21457;&#23637;&#37096;\FINANCE\2011&#39044;&#31639;\&#27719;&#25253;&#29256;\2011&#24180;5&#26376;&#36153;&#29992;&#39044;&#31639;&#24773;&#20917;&#27719;&#24635;&#34920;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问题"/>
      <sheetName val="计划"/>
      <sheetName val="Sheet3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车控"/>
      <sheetName val="房控"/>
      <sheetName val="Sheet1"/>
      <sheetName val="Sheet2"/>
      <sheetName val="门票"/>
      <sheetName val="酒店 "/>
      <sheetName val="选项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Budget Balance"/>
      <sheetName val="Booking for BMW"/>
      <sheetName val="分类标准"/>
      <sheetName val="Booking FOR CS internal "/>
      <sheetName val="考察差旅费汇总"/>
    </sheetNames>
    <sheetDataSet>
      <sheetData sheetId="0"/>
      <sheetData sheetId="1" refreshError="1"/>
      <sheetData sheetId="2"/>
      <sheetData sheetId="3" refreshError="1"/>
      <sheetData sheetId="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old"/>
      <sheetName val="汇总"/>
      <sheetName val="伦敦办汇总"/>
      <sheetName val="伦敦办明细"/>
      <sheetName val="伦敦11预算"/>
      <sheetName val="北京费用汇总"/>
      <sheetName val="北京费用明细"/>
      <sheetName val="北京预算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52"/>
  <sheetViews>
    <sheetView tabSelected="1" workbookViewId="0">
      <selection activeCell="D8" sqref="D8"/>
    </sheetView>
  </sheetViews>
  <sheetFormatPr defaultColWidth="9" defaultRowHeight="14.25"/>
  <cols>
    <col min="1" max="1" width="19.75" style="1" customWidth="1"/>
    <col min="2" max="2" width="33.125" style="1" customWidth="1"/>
    <col min="3" max="3" width="14.875" style="1" customWidth="1"/>
    <col min="4" max="4" width="14.125" style="1" customWidth="1"/>
    <col min="5" max="5" width="4.75" style="1" customWidth="1"/>
    <col min="6" max="6" width="14.625" style="2" customWidth="1"/>
    <col min="7" max="7" width="44" style="1" customWidth="1"/>
    <col min="8" max="256" width="9" style="1" customWidth="1"/>
  </cols>
  <sheetData>
    <row r="1" ht="50.25" customHeight="1" spans="1:8">
      <c r="A1" s="3" t="s">
        <v>0</v>
      </c>
      <c r="B1" s="3"/>
      <c r="C1" s="3"/>
      <c r="D1" s="3"/>
      <c r="E1" s="3"/>
      <c r="F1" s="3"/>
      <c r="G1" s="3"/>
      <c r="H1" s="4"/>
    </row>
    <row r="2" ht="31.5" customHeight="1" spans="1:7">
      <c r="A2" s="5" t="s">
        <v>1</v>
      </c>
      <c r="B2" s="6"/>
      <c r="C2" s="6"/>
      <c r="D2" s="6"/>
      <c r="E2" s="6"/>
      <c r="F2" s="7"/>
      <c r="G2" s="8"/>
    </row>
    <row r="3" ht="24.95" customHeight="1" spans="1:7">
      <c r="A3" s="9"/>
      <c r="B3" s="10"/>
      <c r="C3" s="10"/>
      <c r="D3" s="10"/>
      <c r="E3" s="10"/>
      <c r="F3" s="11"/>
      <c r="G3" s="12"/>
    </row>
    <row r="4" ht="24.95" customHeight="1" spans="1:7">
      <c r="A4" s="13"/>
      <c r="B4" s="14" t="s">
        <v>2</v>
      </c>
      <c r="C4" s="15"/>
      <c r="D4" s="14"/>
      <c r="E4" s="16"/>
      <c r="F4" s="17"/>
      <c r="G4" s="18"/>
    </row>
    <row r="5" ht="24.95" customHeight="1" spans="1:7">
      <c r="A5" s="13"/>
      <c r="B5" s="19" t="s">
        <v>3</v>
      </c>
      <c r="C5" s="15"/>
      <c r="D5" s="14"/>
      <c r="E5" s="16"/>
      <c r="F5" s="17"/>
      <c r="G5" s="18"/>
    </row>
    <row r="6" ht="24.95" customHeight="1" spans="1:7">
      <c r="A6" s="13"/>
      <c r="B6" s="14" t="s">
        <v>4</v>
      </c>
      <c r="C6" s="15"/>
      <c r="D6" s="20"/>
      <c r="E6" s="16"/>
      <c r="F6" s="17"/>
      <c r="G6" s="18"/>
    </row>
    <row r="7" ht="24.95" customHeight="1" spans="1:7">
      <c r="A7" s="13"/>
      <c r="B7" s="14" t="s">
        <v>5</v>
      </c>
      <c r="C7" s="15"/>
      <c r="D7" s="20"/>
      <c r="E7" s="16"/>
      <c r="F7" s="17"/>
      <c r="G7" s="18"/>
    </row>
    <row r="8" ht="30" customHeight="1" spans="1:7">
      <c r="A8" s="13"/>
      <c r="B8" s="14" t="s">
        <v>6</v>
      </c>
      <c r="C8" s="15"/>
      <c r="D8" s="21"/>
      <c r="E8" s="21"/>
      <c r="F8" s="22"/>
      <c r="G8" s="23"/>
    </row>
    <row r="9" ht="30" customHeight="1" spans="1:7">
      <c r="A9" s="13"/>
      <c r="B9" s="14" t="s">
        <v>7</v>
      </c>
      <c r="C9" s="15"/>
      <c r="D9" s="21"/>
      <c r="E9" s="15"/>
      <c r="F9" s="24"/>
      <c r="G9" s="25"/>
    </row>
    <row r="10" ht="24.95" customHeight="1" spans="1:7">
      <c r="A10" s="13"/>
      <c r="B10" s="14" t="s">
        <v>8</v>
      </c>
      <c r="C10" s="15"/>
      <c r="D10" s="21"/>
      <c r="E10" s="21"/>
      <c r="F10" s="22"/>
      <c r="G10" s="23"/>
    </row>
    <row r="11" ht="25.5" customHeight="1" spans="1:7">
      <c r="A11" s="26"/>
      <c r="B11" s="27" t="s">
        <v>9</v>
      </c>
      <c r="C11" s="27"/>
      <c r="D11" s="27" t="s">
        <v>10</v>
      </c>
      <c r="E11" s="27"/>
      <c r="F11" s="28" t="s">
        <v>11</v>
      </c>
      <c r="G11" s="26" t="s">
        <v>12</v>
      </c>
    </row>
    <row r="12" ht="31.5" customHeight="1" spans="1:7">
      <c r="A12" s="29" t="s">
        <v>13</v>
      </c>
      <c r="B12" s="30" t="s">
        <v>14</v>
      </c>
      <c r="C12" s="31"/>
      <c r="D12" s="32">
        <f>F31</f>
        <v>34966</v>
      </c>
      <c r="E12" s="32"/>
      <c r="F12" s="33"/>
      <c r="G12" s="34"/>
    </row>
    <row r="13" ht="31.5" customHeight="1" spans="1:7">
      <c r="A13" s="29" t="s">
        <v>15</v>
      </c>
      <c r="B13" s="30" t="s">
        <v>16</v>
      </c>
      <c r="C13" s="31"/>
      <c r="D13" s="32">
        <f>F34</f>
        <v>3600</v>
      </c>
      <c r="E13" s="32"/>
      <c r="F13" s="33"/>
      <c r="G13" s="34"/>
    </row>
    <row r="14" ht="31.5" customHeight="1" spans="1:7">
      <c r="A14" s="29" t="s">
        <v>17</v>
      </c>
      <c r="B14" s="35" t="s">
        <v>18</v>
      </c>
      <c r="C14" s="31"/>
      <c r="D14" s="32">
        <f>F38</f>
        <v>2050</v>
      </c>
      <c r="E14" s="32"/>
      <c r="F14" s="33"/>
      <c r="G14" s="34"/>
    </row>
    <row r="15" ht="31.5" customHeight="1" spans="1:7">
      <c r="A15" s="29" t="s">
        <v>19</v>
      </c>
      <c r="B15" s="30" t="s">
        <v>20</v>
      </c>
      <c r="C15" s="31"/>
      <c r="D15" s="32">
        <f>F42</f>
        <v>1070</v>
      </c>
      <c r="E15" s="32"/>
      <c r="F15" s="33"/>
      <c r="G15" s="34"/>
    </row>
    <row r="16" ht="31.5" customHeight="1" spans="1:7">
      <c r="A16" s="29" t="s">
        <v>21</v>
      </c>
      <c r="B16" s="35" t="s">
        <v>22</v>
      </c>
      <c r="C16" s="31"/>
      <c r="D16" s="32">
        <f>F45</f>
        <v>1200</v>
      </c>
      <c r="E16" s="32"/>
      <c r="F16" s="33"/>
      <c r="G16" s="34"/>
    </row>
    <row r="17" ht="31.5" customHeight="1" spans="1:7">
      <c r="A17" s="29" t="s">
        <v>23</v>
      </c>
      <c r="B17" s="35" t="s">
        <v>24</v>
      </c>
      <c r="C17" s="31"/>
      <c r="D17" s="32">
        <f>F48</f>
        <v>3430.88</v>
      </c>
      <c r="E17" s="32"/>
      <c r="F17" s="33"/>
      <c r="G17" s="34"/>
    </row>
    <row r="18" ht="31.5" customHeight="1" spans="1:7">
      <c r="A18" s="36" t="s">
        <v>25</v>
      </c>
      <c r="B18" s="37" t="s">
        <v>25</v>
      </c>
      <c r="C18" s="37"/>
      <c r="D18" s="38">
        <f>SUM(D12:E17)</f>
        <v>46316.88</v>
      </c>
      <c r="E18" s="38"/>
      <c r="F18" s="39"/>
      <c r="G18" s="40"/>
    </row>
    <row r="19" ht="31.5" customHeight="1" spans="1:7">
      <c r="A19" s="29" t="s">
        <v>26</v>
      </c>
      <c r="B19" s="41" t="s">
        <v>27</v>
      </c>
      <c r="C19" s="42"/>
      <c r="D19" s="32">
        <f>F52</f>
        <v>2779.0128</v>
      </c>
      <c r="E19" s="43"/>
      <c r="F19" s="33"/>
      <c r="G19" s="44" t="s">
        <v>28</v>
      </c>
    </row>
    <row r="20" ht="24.95" customHeight="1" spans="1:7">
      <c r="A20" s="36" t="s">
        <v>29</v>
      </c>
      <c r="B20" s="37"/>
      <c r="C20" s="37"/>
      <c r="D20" s="38">
        <f>D18+D19</f>
        <v>49095.8928</v>
      </c>
      <c r="E20" s="38"/>
      <c r="F20" s="45"/>
      <c r="G20" s="46"/>
    </row>
    <row r="21" ht="24.95" customHeight="1" spans="1:7">
      <c r="A21" s="47" t="s">
        <v>30</v>
      </c>
      <c r="B21" s="48"/>
      <c r="C21" s="49"/>
      <c r="D21" s="38">
        <v>27002.74</v>
      </c>
      <c r="E21" s="38"/>
      <c r="F21" s="50"/>
      <c r="G21" s="51"/>
    </row>
    <row r="22" ht="24.95" customHeight="1" spans="1:7">
      <c r="A22" s="47" t="s">
        <v>31</v>
      </c>
      <c r="B22" s="48"/>
      <c r="C22" s="49"/>
      <c r="D22" s="38">
        <v>22093.15</v>
      </c>
      <c r="E22" s="38"/>
      <c r="F22" s="50"/>
      <c r="G22" s="51"/>
    </row>
    <row r="23" ht="24.95" customHeight="1" spans="1:7">
      <c r="A23" s="52" t="s">
        <v>32</v>
      </c>
      <c r="B23" s="53"/>
      <c r="C23" s="53"/>
      <c r="D23" s="53"/>
      <c r="E23" s="53"/>
      <c r="F23" s="54"/>
      <c r="G23" s="55"/>
    </row>
    <row r="24" ht="24.95" customHeight="1" spans="1:7">
      <c r="A24" s="56"/>
      <c r="B24" s="57"/>
      <c r="C24" s="57"/>
      <c r="D24" s="57"/>
      <c r="E24" s="57"/>
      <c r="F24" s="58"/>
      <c r="G24" s="59"/>
    </row>
    <row r="25" ht="38.25" spans="1:7">
      <c r="A25" s="60" t="s">
        <v>33</v>
      </c>
      <c r="B25" s="26" t="s">
        <v>34</v>
      </c>
      <c r="C25" s="61" t="s">
        <v>35</v>
      </c>
      <c r="D25" s="27" t="s">
        <v>36</v>
      </c>
      <c r="E25" s="27" t="s">
        <v>37</v>
      </c>
      <c r="F25" s="28" t="s">
        <v>38</v>
      </c>
      <c r="G25" s="26" t="s">
        <v>39</v>
      </c>
    </row>
    <row r="26" ht="13.5" spans="1:7">
      <c r="A26" s="62" t="s">
        <v>40</v>
      </c>
      <c r="B26" s="63" t="s">
        <v>41</v>
      </c>
      <c r="C26" s="64">
        <v>25466</v>
      </c>
      <c r="D26" s="65">
        <v>1</v>
      </c>
      <c r="E26" s="65">
        <v>1</v>
      </c>
      <c r="F26" s="66">
        <f>E26*D26*C26</f>
        <v>25466</v>
      </c>
      <c r="G26" s="67" t="s">
        <v>42</v>
      </c>
    </row>
    <row r="27" ht="13.5" spans="1:7">
      <c r="A27" s="62" t="s">
        <v>43</v>
      </c>
      <c r="B27" s="68" t="s">
        <v>44</v>
      </c>
      <c r="C27" s="64">
        <v>1000</v>
      </c>
      <c r="D27" s="65">
        <v>1</v>
      </c>
      <c r="E27" s="65">
        <v>1</v>
      </c>
      <c r="F27" s="66">
        <f>E27*D27*C27</f>
        <v>1000</v>
      </c>
      <c r="G27" s="69" t="s">
        <v>45</v>
      </c>
    </row>
    <row r="28" ht="13.5" spans="1:256">
      <c r="A28" s="62" t="s">
        <v>46</v>
      </c>
      <c r="B28" s="70" t="s">
        <v>47</v>
      </c>
      <c r="C28" s="64">
        <v>5000</v>
      </c>
      <c r="D28" s="65">
        <v>1</v>
      </c>
      <c r="E28" s="65">
        <v>1</v>
      </c>
      <c r="F28" s="66">
        <f>C28*D28*E28</f>
        <v>5000</v>
      </c>
      <c r="G28" s="71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  <c r="II28"/>
      <c r="IJ28"/>
      <c r="IK28"/>
      <c r="IL28"/>
      <c r="IM28"/>
      <c r="IN28"/>
      <c r="IO28"/>
      <c r="IP28"/>
      <c r="IQ28"/>
      <c r="IR28"/>
      <c r="IS28"/>
      <c r="IT28"/>
      <c r="IU28"/>
      <c r="IV28"/>
    </row>
    <row r="29" ht="13.5" spans="1:256">
      <c r="A29" s="62" t="s">
        <v>48</v>
      </c>
      <c r="B29" s="70" t="s">
        <v>49</v>
      </c>
      <c r="C29" s="64">
        <v>2500</v>
      </c>
      <c r="D29" s="65">
        <v>1</v>
      </c>
      <c r="E29" s="65">
        <v>1</v>
      </c>
      <c r="F29" s="66">
        <f>C29*D29*E29</f>
        <v>2500</v>
      </c>
      <c r="G29" s="71" t="s">
        <v>50</v>
      </c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  <c r="II29"/>
      <c r="IJ29"/>
      <c r="IK29"/>
      <c r="IL29"/>
      <c r="IM29"/>
      <c r="IN29"/>
      <c r="IO29"/>
      <c r="IP29"/>
      <c r="IQ29"/>
      <c r="IR29"/>
      <c r="IS29"/>
      <c r="IT29"/>
      <c r="IU29"/>
      <c r="IV29"/>
    </row>
    <row r="30" ht="13.5" spans="1:256">
      <c r="A30" s="62" t="s">
        <v>51</v>
      </c>
      <c r="B30" s="72" t="s">
        <v>52</v>
      </c>
      <c r="C30" s="64">
        <v>1000</v>
      </c>
      <c r="D30" s="65">
        <v>1</v>
      </c>
      <c r="E30" s="65">
        <v>1</v>
      </c>
      <c r="F30" s="66">
        <f>C30*D30*E30</f>
        <v>1000</v>
      </c>
      <c r="G30" s="67" t="s">
        <v>53</v>
      </c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  <c r="IH30"/>
      <c r="II30"/>
      <c r="IJ30"/>
      <c r="IK30"/>
      <c r="IL30"/>
      <c r="IM30"/>
      <c r="IN30"/>
      <c r="IO30"/>
      <c r="IP30"/>
      <c r="IQ30"/>
      <c r="IR30"/>
      <c r="IS30"/>
      <c r="IT30"/>
      <c r="IU30"/>
      <c r="IV30"/>
    </row>
    <row r="31" ht="24.95" customHeight="1" spans="1:7">
      <c r="A31" s="73" t="s">
        <v>54</v>
      </c>
      <c r="B31" s="37"/>
      <c r="C31" s="37"/>
      <c r="D31" s="37"/>
      <c r="E31" s="37"/>
      <c r="F31" s="74">
        <f>SUM(F26:F30)</f>
        <v>34966</v>
      </c>
      <c r="G31" s="75"/>
    </row>
    <row r="32" ht="24.95" customHeight="1" spans="1:7">
      <c r="A32" s="76" t="s">
        <v>55</v>
      </c>
      <c r="B32" s="26" t="s">
        <v>34</v>
      </c>
      <c r="C32" s="61" t="s">
        <v>35</v>
      </c>
      <c r="D32" s="27" t="s">
        <v>36</v>
      </c>
      <c r="E32" s="27" t="s">
        <v>37</v>
      </c>
      <c r="F32" s="28" t="s">
        <v>38</v>
      </c>
      <c r="G32" s="26" t="s">
        <v>39</v>
      </c>
    </row>
    <row r="33" ht="13.5" spans="1:256">
      <c r="A33" s="77"/>
      <c r="B33" s="78" t="s">
        <v>56</v>
      </c>
      <c r="C33" s="64">
        <v>1800</v>
      </c>
      <c r="D33" s="65">
        <v>1</v>
      </c>
      <c r="E33" s="65">
        <v>2</v>
      </c>
      <c r="F33" s="66">
        <f>C33*D33*E33</f>
        <v>3600</v>
      </c>
      <c r="G33" s="77" t="s">
        <v>57</v>
      </c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  <c r="HA33"/>
      <c r="HB33"/>
      <c r="HC33"/>
      <c r="HD33"/>
      <c r="HE33"/>
      <c r="HF33"/>
      <c r="HG33"/>
      <c r="HH33"/>
      <c r="HI33"/>
      <c r="HJ33"/>
      <c r="HK33"/>
      <c r="HL33"/>
      <c r="HM33"/>
      <c r="HN33"/>
      <c r="HO33"/>
      <c r="HP33"/>
      <c r="HQ33"/>
      <c r="HR33"/>
      <c r="HS33"/>
      <c r="HT33"/>
      <c r="HU33"/>
      <c r="HV33"/>
      <c r="HW33"/>
      <c r="HX33"/>
      <c r="HY33"/>
      <c r="HZ33"/>
      <c r="IA33"/>
      <c r="IB33"/>
      <c r="IC33"/>
      <c r="ID33"/>
      <c r="IE33"/>
      <c r="IF33"/>
      <c r="IG33"/>
      <c r="IH33"/>
      <c r="II33"/>
      <c r="IJ33"/>
      <c r="IK33"/>
      <c r="IL33"/>
      <c r="IM33"/>
      <c r="IN33"/>
      <c r="IO33"/>
      <c r="IP33"/>
      <c r="IQ33"/>
      <c r="IR33"/>
      <c r="IS33"/>
      <c r="IT33"/>
      <c r="IU33"/>
      <c r="IV33"/>
    </row>
    <row r="34" ht="24.95" customHeight="1" spans="1:7">
      <c r="A34" s="73" t="s">
        <v>58</v>
      </c>
      <c r="B34" s="37"/>
      <c r="C34" s="37"/>
      <c r="D34" s="37"/>
      <c r="E34" s="37"/>
      <c r="F34" s="74">
        <f>SUM(F33)</f>
        <v>3600</v>
      </c>
      <c r="G34" s="75"/>
    </row>
    <row r="35" ht="24.95" customHeight="1" spans="1:7">
      <c r="A35" s="76" t="s">
        <v>59</v>
      </c>
      <c r="B35" s="26" t="s">
        <v>34</v>
      </c>
      <c r="C35" s="61" t="s">
        <v>35</v>
      </c>
      <c r="D35" s="27" t="s">
        <v>36</v>
      </c>
      <c r="E35" s="27" t="s">
        <v>37</v>
      </c>
      <c r="F35" s="28" t="s">
        <v>38</v>
      </c>
      <c r="G35" s="26" t="s">
        <v>39</v>
      </c>
    </row>
    <row r="36" ht="13.5" spans="1:7">
      <c r="A36" s="79" t="s">
        <v>60</v>
      </c>
      <c r="B36" s="70" t="s">
        <v>61</v>
      </c>
      <c r="C36" s="80">
        <v>1500</v>
      </c>
      <c r="D36" s="62">
        <v>1</v>
      </c>
      <c r="E36" s="79">
        <v>1</v>
      </c>
      <c r="F36" s="66">
        <f>E36*D36*C36</f>
        <v>1500</v>
      </c>
      <c r="G36" s="69" t="s">
        <v>62</v>
      </c>
    </row>
    <row r="37" ht="13.5" spans="1:7">
      <c r="A37" s="79" t="s">
        <v>63</v>
      </c>
      <c r="B37" s="70" t="s">
        <v>64</v>
      </c>
      <c r="C37" s="80">
        <v>550</v>
      </c>
      <c r="D37" s="62">
        <v>1</v>
      </c>
      <c r="E37" s="79">
        <v>1</v>
      </c>
      <c r="F37" s="66">
        <f>C37*D37*E37</f>
        <v>550</v>
      </c>
      <c r="G37" s="69" t="s">
        <v>65</v>
      </c>
    </row>
    <row r="38" ht="24.95" customHeight="1" spans="1:7">
      <c r="A38" s="73" t="s">
        <v>66</v>
      </c>
      <c r="B38" s="37"/>
      <c r="C38" s="37"/>
      <c r="D38" s="37"/>
      <c r="E38" s="37"/>
      <c r="F38" s="74">
        <f>SUM(F36:F37)</f>
        <v>2050</v>
      </c>
      <c r="G38" s="75"/>
    </row>
    <row r="39" ht="24.95" customHeight="1" spans="1:7">
      <c r="A39" s="81"/>
      <c r="B39" s="82"/>
      <c r="C39" s="82"/>
      <c r="D39" s="82"/>
      <c r="E39" s="82"/>
      <c r="F39" s="83"/>
      <c r="G39" s="84"/>
    </row>
    <row r="40" ht="24.95" customHeight="1" spans="1:7">
      <c r="A40" s="60" t="s">
        <v>67</v>
      </c>
      <c r="B40" s="26" t="s">
        <v>34</v>
      </c>
      <c r="C40" s="61" t="s">
        <v>35</v>
      </c>
      <c r="D40" s="27" t="s">
        <v>36</v>
      </c>
      <c r="E40" s="27" t="s">
        <v>37</v>
      </c>
      <c r="F40" s="28" t="s">
        <v>38</v>
      </c>
      <c r="G40" s="26" t="s">
        <v>39</v>
      </c>
    </row>
    <row r="41" ht="24.75" spans="1:7">
      <c r="A41" s="62" t="s">
        <v>68</v>
      </c>
      <c r="B41" s="85" t="s">
        <v>69</v>
      </c>
      <c r="C41" s="86">
        <v>1070</v>
      </c>
      <c r="D41" s="62">
        <v>1</v>
      </c>
      <c r="E41" s="62">
        <v>1</v>
      </c>
      <c r="F41" s="87">
        <f>C41*D41*E41</f>
        <v>1070</v>
      </c>
      <c r="G41" s="88" t="s">
        <v>70</v>
      </c>
    </row>
    <row r="42" ht="24.95" customHeight="1" spans="1:7">
      <c r="A42" s="73" t="s">
        <v>71</v>
      </c>
      <c r="B42" s="37"/>
      <c r="C42" s="37"/>
      <c r="D42" s="37"/>
      <c r="E42" s="37"/>
      <c r="F42" s="74">
        <f>SUM(F41:F41)</f>
        <v>1070</v>
      </c>
      <c r="G42" s="75"/>
    </row>
    <row r="43" ht="30.95" customHeight="1" spans="1:7">
      <c r="A43" s="26" t="s">
        <v>72</v>
      </c>
      <c r="B43" s="26" t="s">
        <v>34</v>
      </c>
      <c r="C43" s="89" t="s">
        <v>73</v>
      </c>
      <c r="D43" s="27" t="s">
        <v>36</v>
      </c>
      <c r="E43" s="27" t="s">
        <v>37</v>
      </c>
      <c r="F43" s="28" t="s">
        <v>38</v>
      </c>
      <c r="G43" s="26" t="s">
        <v>39</v>
      </c>
    </row>
    <row r="44" ht="25.5" spans="1:7">
      <c r="A44" s="62" t="s">
        <v>74</v>
      </c>
      <c r="B44" s="90" t="s">
        <v>75</v>
      </c>
      <c r="C44" s="86">
        <v>600</v>
      </c>
      <c r="D44" s="62">
        <v>1</v>
      </c>
      <c r="E44" s="62">
        <v>2</v>
      </c>
      <c r="F44" s="91">
        <f>C44*D44*E44</f>
        <v>1200</v>
      </c>
      <c r="G44" s="92" t="s">
        <v>76</v>
      </c>
    </row>
    <row r="45" ht="24.95" customHeight="1" spans="1:7">
      <c r="A45" s="36" t="s">
        <v>77</v>
      </c>
      <c r="B45" s="37"/>
      <c r="C45" s="37"/>
      <c r="D45" s="37"/>
      <c r="E45" s="37"/>
      <c r="F45" s="74">
        <f>SUM(F44:F44)</f>
        <v>1200</v>
      </c>
      <c r="G45" s="75"/>
    </row>
    <row r="46" ht="24.95" customHeight="1" spans="1:7">
      <c r="A46" s="81"/>
      <c r="B46" s="82"/>
      <c r="C46" s="82"/>
      <c r="D46" s="82"/>
      <c r="E46" s="82"/>
      <c r="F46" s="83"/>
      <c r="G46" s="84"/>
    </row>
    <row r="47" ht="24.95" customHeight="1" spans="1:7">
      <c r="A47" s="60" t="s">
        <v>78</v>
      </c>
      <c r="B47" s="26" t="s">
        <v>34</v>
      </c>
      <c r="C47" s="61" t="s">
        <v>35</v>
      </c>
      <c r="D47" s="27" t="s">
        <v>79</v>
      </c>
      <c r="E47" s="27" t="s">
        <v>80</v>
      </c>
      <c r="F47" s="28" t="s">
        <v>38</v>
      </c>
      <c r="G47" s="26" t="s">
        <v>39</v>
      </c>
    </row>
    <row r="48" ht="24.75" spans="1:7">
      <c r="A48" s="62" t="s">
        <v>81</v>
      </c>
      <c r="B48" s="93" t="s">
        <v>82</v>
      </c>
      <c r="C48" s="94"/>
      <c r="D48" s="95">
        <v>1</v>
      </c>
      <c r="E48" s="94">
        <v>1</v>
      </c>
      <c r="F48" s="96">
        <f>(F31+F38+F42+F45+F34)*0.08</f>
        <v>3430.88</v>
      </c>
      <c r="G48" s="97" t="s">
        <v>83</v>
      </c>
    </row>
    <row r="49" ht="24.95" customHeight="1" spans="1:7">
      <c r="A49" s="73" t="s">
        <v>84</v>
      </c>
      <c r="B49" s="37"/>
      <c r="C49" s="37"/>
      <c r="D49" s="37"/>
      <c r="E49" s="37"/>
      <c r="F49" s="74">
        <f>F48</f>
        <v>3430.88</v>
      </c>
      <c r="G49" s="75"/>
    </row>
    <row r="50" ht="33.75" customHeight="1" spans="1:7">
      <c r="A50" s="60" t="s">
        <v>85</v>
      </c>
      <c r="B50" s="26" t="s">
        <v>34</v>
      </c>
      <c r="C50" s="61" t="s">
        <v>35</v>
      </c>
      <c r="D50" s="27" t="s">
        <v>36</v>
      </c>
      <c r="E50" s="27" t="s">
        <v>37</v>
      </c>
      <c r="F50" s="28" t="s">
        <v>38</v>
      </c>
      <c r="G50" s="26" t="s">
        <v>39</v>
      </c>
    </row>
    <row r="51" ht="30.75" customHeight="1" spans="1:7">
      <c r="A51" s="62" t="s">
        <v>86</v>
      </c>
      <c r="B51" s="34" t="s">
        <v>87</v>
      </c>
      <c r="C51" s="86">
        <f>D19</f>
        <v>2779.0128</v>
      </c>
      <c r="D51" s="62">
        <v>1</v>
      </c>
      <c r="E51" s="62">
        <v>1</v>
      </c>
      <c r="F51" s="87">
        <f>(F31+F38+F42+F45+F49+F34)*G51</f>
        <v>2779.0128</v>
      </c>
      <c r="G51" s="98">
        <v>0.06</v>
      </c>
    </row>
    <row r="52" ht="24.95" customHeight="1" spans="1:7">
      <c r="A52" s="73" t="s">
        <v>88</v>
      </c>
      <c r="B52" s="37"/>
      <c r="C52" s="37"/>
      <c r="D52" s="37"/>
      <c r="E52" s="37"/>
      <c r="F52" s="74">
        <f>SUM(F51:F51)</f>
        <v>2779.0128</v>
      </c>
      <c r="G52" s="75"/>
    </row>
  </sheetData>
  <mergeCells count="3">
    <mergeCell ref="A1:G1"/>
    <mergeCell ref="A21:C21"/>
    <mergeCell ref="A22:C22"/>
  </mergeCells>
  <pageMargins left="0.699305555555556" right="0.699305555555556" top="0.75" bottom="0.75" header="0.3" footer="0.3"/>
  <pageSetup paperSize="9" scale="51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总账单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vicky</dc:creator>
  <cp:lastModifiedBy>Administrator</cp:lastModifiedBy>
  <dcterms:created xsi:type="dcterms:W3CDTF">2014-06-26T02:52:00Z</dcterms:created>
  <dcterms:modified xsi:type="dcterms:W3CDTF">2018-01-10T08:08:35Z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2052-10.1.0.7022</vt:lpwstr>
  </property>
</Properties>
</file>