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<sst xmlns="http://schemas.openxmlformats.org/spreadsheetml/2006/main" count="114" uniqueCount="92">
  <si>
    <t>【借款报销单】</t>
  </si>
  <si>
    <t>团号：HMZA-190327-WXT683</t>
  </si>
  <si>
    <t>会议日期：3.27-3.29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</si>
  <si>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</si>
  <si>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</si>
  <si>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</si>
  <si>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</si>
  <si>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</si>
  <si>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</si>
  <si>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</si>
  <si>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</si>
  <si>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</si>
  <si>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</si>
  <si>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</si>
  <si>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</si>
  <si>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</si>
  <si>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</si>
  <si>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</si>
  <si>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</si>
  <si>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</si>
  <si>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</si>
  <si>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</si>
  <si>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</si>
  <si>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</si>
  <si>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</si>
  <si>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</si>
  <si>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</si>
  <si>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</si>
  <si>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</si>
  <si>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</si>
  <si>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</si>
  <si>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</si>
  <si>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</si>
  <si>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</si>
  <si>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</si>
  <si>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</si>
  <si>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</si>
  <si>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</si>
  <si>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</si>
  <si>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</si>
  <si>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</si>
  <si>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</si>
  <si>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</si>
  <si>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其他临时产生费用预估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</si>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</sst>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1" formatCode="_ * #,##0_ ;_ * \-#,##0_ ;_ * &quot;-&quot;_ ;_ @_ "/>
    <numFmt numFmtId="179" formatCode="#,##0.00_);[Red]\(#,##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5" borderId="17" applyNumberFormat="0" applyAlignment="0" applyProtection="0">
      <alignment vertical="center"/>
    </xf>
    <xf numFmtId="0" fontId="18" fillId="15" borderId="18" applyNumberFormat="0" applyAlignment="0" applyProtection="0">
      <alignment vertical="center"/>
    </xf>
    <xf numFmtId="0" fontId="12" fillId="13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C2" sqref="C2:H2"/>
    </sheetView>
  </sheetViews>
  <sheetFormatPr defaultColWidth="9" defaultRowHeight="21" customHeight="1"/>
  <cols>
    <col min="1" max="1" width="9" style="51"/>
    <col min="2" max="2" width="16.625" customWidth="1"/>
    <col min="3" max="3" width="12.875" style="52" customWidth="1"/>
    <col min="5" max="5" width="11.625" customWidth="1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1000</v>
      </c>
      <c r="D22" s="64">
        <v>1</v>
      </c>
      <c r="E22" s="63">
        <f t="shared" si="2"/>
        <v>1000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1000</v>
      </c>
      <c r="D24" s="67">
        <f t="shared" ref="D24:E24" si="6">SUM(D22)</f>
        <v>1</v>
      </c>
      <c r="E24" s="67">
        <f t="shared" si="6"/>
        <v>1000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1000</v>
      </c>
      <c r="D25" s="68">
        <v>1</v>
      </c>
      <c r="E25" s="70">
        <f t="shared" si="2"/>
        <v>1000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1000</v>
      </c>
      <c r="D27" s="67">
        <f t="shared" ref="D27:E27" si="9">SUM(D25)</f>
        <v>1</v>
      </c>
      <c r="E27" s="67">
        <f t="shared" si="9"/>
        <v>1000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7000</v>
      </c>
      <c r="D28" s="64">
        <v>1</v>
      </c>
      <c r="E28" s="63">
        <f t="shared" si="2"/>
        <v>7000</v>
      </c>
      <c r="F28" s="63">
        <v>0</v>
      </c>
      <c r="G28" s="63">
        <v>0</v>
      </c>
      <c r="H28" s="63">
        <f t="shared" si="0"/>
        <v>0</v>
      </c>
      <c r="I28" s="84" t="s">
        <v>31</v>
      </c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7000</v>
      </c>
      <c r="D32" s="67">
        <f t="shared" ref="D32:E32" si="11">SUM(D28)</f>
        <v>1</v>
      </c>
      <c r="E32" s="67">
        <f t="shared" si="11"/>
        <v>7000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1000</v>
      </c>
      <c r="D45" s="64">
        <v>1</v>
      </c>
      <c r="E45" s="63">
        <f t="shared" si="2"/>
        <v>1000</v>
      </c>
      <c r="F45" s="63">
        <v>0</v>
      </c>
      <c r="G45" s="63">
        <v>0</v>
      </c>
      <c r="H45" s="63">
        <f>F45+G45</f>
        <v>0</v>
      </c>
      <c r="I45" s="95" t="s">
        <v>43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1000</v>
      </c>
      <c r="D52" s="67">
        <f t="shared" ref="D52:E52" si="20">SUM(D45)</f>
        <v>1</v>
      </c>
      <c r="E52" s="67">
        <f t="shared" si="20"/>
        <v>1000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10000</v>
      </c>
      <c r="D53" s="67">
        <f t="shared" ref="D53:H53" si="22">SUM(D52,D44,D40,D37,D32,D27,D24,D21,D16,D13)</f>
        <v>4</v>
      </c>
      <c r="E53" s="67">
        <f t="shared" si="22"/>
        <v>10000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7" t="s">
        <v>50</v>
      </c>
    </row>
    <row r="58" customHeight="1" spans="1:9">
      <c r="A58" s="78">
        <f>E53</f>
        <v>10000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10000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D4" workbookViewId="0">
      <selection activeCell="K16" sqref="K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8"/>
      <c r="J8" s="15" t="s">
        <v>68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>
        <v>0</v>
      </c>
      <c r="I11" s="40"/>
      <c r="J11" s="41"/>
      <c r="K11" s="42" t="s">
        <v>77</v>
      </c>
    </row>
    <row r="12" ht="23" customHeight="1" spans="2:11">
      <c r="B12" s="22">
        <v>2</v>
      </c>
      <c r="C12" s="23"/>
      <c r="D12" s="26"/>
      <c r="E12" s="27" t="s">
        <v>78</v>
      </c>
      <c r="F12" s="27"/>
      <c r="G12" s="25">
        <v>0</v>
      </c>
      <c r="H12" s="25">
        <v>0</v>
      </c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77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>
        <v>0</v>
      </c>
      <c r="I14" s="40"/>
      <c r="J14" s="41"/>
      <c r="K14" s="42" t="s">
        <v>81</v>
      </c>
    </row>
    <row r="15" ht="20.1" customHeight="1" spans="2:11">
      <c r="B15" s="22">
        <v>5</v>
      </c>
      <c r="C15" s="23"/>
      <c r="D15" s="24" t="s">
        <v>42</v>
      </c>
      <c r="E15" s="27" t="s">
        <v>82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52</v>
      </c>
      <c r="G23" s="16" t="s">
        <v>86</v>
      </c>
      <c r="H23" s="16"/>
      <c r="I23" s="16"/>
      <c r="J23" s="16" t="s">
        <v>54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64</v>
      </c>
      <c r="E30" s="10"/>
      <c r="F30" s="11" t="str">
        <f>F7</f>
        <v>5.16-5.20</v>
      </c>
      <c r="G30" s="11"/>
      <c r="H30" s="10" t="s">
        <v>66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8"/>
      <c r="J31" s="15" t="str">
        <f>J8</f>
        <v>HMZA-180517-QDH683</v>
      </c>
      <c r="K31" s="39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45</v>
      </c>
      <c r="J33" s="25"/>
      <c r="K33" s="48" t="s">
        <v>74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85</v>
      </c>
      <c r="C38" s="16"/>
      <c r="D38" s="16"/>
      <c r="E38" s="16"/>
      <c r="F38" s="16" t="s">
        <v>52</v>
      </c>
      <c r="G38" s="16" t="s">
        <v>86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2019-03-27T10:31:14Z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