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0" windowWidth="15240" windowHeight="7425"/>
  </bookViews>
  <sheets>
    <sheet name="总览" sheetId="5" r:id="rId1"/>
    <sheet name="Buick" sheetId="1" r:id="rId2"/>
    <sheet name="Chevy" sheetId="2" r:id="rId3"/>
    <sheet name="Cadi" sheetId="4" r:id="rId4"/>
  </sheets>
  <calcPr calcId="125725"/>
</workbook>
</file>

<file path=xl/calcChain.xml><?xml version="1.0" encoding="utf-8"?>
<calcChain xmlns="http://schemas.openxmlformats.org/spreadsheetml/2006/main">
  <c r="J4" i="4"/>
  <c r="J5"/>
  <c r="J6"/>
  <c r="J7"/>
  <c r="J8"/>
  <c r="J9"/>
  <c r="J10"/>
  <c r="J11"/>
  <c r="J3"/>
  <c r="I17" i="2"/>
  <c r="I18"/>
  <c r="I19"/>
  <c r="I20"/>
  <c r="I21"/>
  <c r="I22"/>
  <c r="I23"/>
  <c r="I24"/>
  <c r="I16"/>
  <c r="I4"/>
  <c r="I5"/>
  <c r="I6"/>
  <c r="I7"/>
  <c r="I8"/>
  <c r="I9"/>
  <c r="I10"/>
  <c r="I11"/>
  <c r="I3"/>
  <c r="I30" i="1"/>
  <c r="I31"/>
  <c r="I32"/>
  <c r="I33"/>
  <c r="I34"/>
  <c r="I35"/>
  <c r="I36"/>
  <c r="I37"/>
  <c r="I29"/>
  <c r="I17"/>
  <c r="I18"/>
  <c r="I19"/>
  <c r="I20"/>
  <c r="I21"/>
  <c r="I22"/>
  <c r="I23"/>
  <c r="I24"/>
  <c r="I16"/>
  <c r="I4"/>
  <c r="I5"/>
  <c r="I6"/>
  <c r="I7"/>
  <c r="I8"/>
  <c r="I9"/>
  <c r="I10"/>
  <c r="I11"/>
  <c r="I3"/>
  <c r="J12" i="4" l="1"/>
  <c r="E7" i="5" s="1"/>
  <c r="I25" i="2"/>
  <c r="E6" i="5" s="1"/>
  <c r="I12" i="2"/>
  <c r="E5" i="5" s="1"/>
  <c r="I25" i="1"/>
  <c r="E3" i="5" s="1"/>
  <c r="I38" i="1"/>
  <c r="E4" i="5" s="1"/>
  <c r="I12" i="1"/>
  <c r="E2" i="5" s="1"/>
  <c r="E8" l="1"/>
  <c r="E9" s="1"/>
  <c r="E10" s="1"/>
</calcChain>
</file>

<file path=xl/sharedStrings.xml><?xml version="1.0" encoding="utf-8"?>
<sst xmlns="http://schemas.openxmlformats.org/spreadsheetml/2006/main" count="192" uniqueCount="91">
  <si>
    <t>会议场地租赁
Site</t>
    <phoneticPr fontId="3" type="noConversion"/>
  </si>
  <si>
    <t>会场搭建费 
Site Collocation</t>
    <phoneticPr fontId="2" type="noConversion"/>
  </si>
  <si>
    <t>全天会议及晚宴摄影、摄像
Photograph and video for conference and award dinner</t>
    <phoneticPr fontId="2" type="noConversion"/>
  </si>
  <si>
    <t>会务组织
Organization</t>
    <phoneticPr fontId="2" type="noConversion"/>
  </si>
  <si>
    <t>会议短信和签到信息平台
Conference information message and sign-in system</t>
    <phoneticPr fontId="2" type="noConversion"/>
  </si>
  <si>
    <t>会议主题背景板、签到背板
Backdrop Board and Sign-in Board</t>
    <phoneticPr fontId="2" type="noConversion"/>
  </si>
  <si>
    <t>午餐
Lunch</t>
    <phoneticPr fontId="3" type="noConversion"/>
  </si>
  <si>
    <t>时间
Date</t>
    <phoneticPr fontId="3" type="noConversion"/>
  </si>
  <si>
    <t>地点
Location</t>
    <phoneticPr fontId="3" type="noConversion"/>
  </si>
  <si>
    <t>区域
Zone</t>
    <phoneticPr fontId="2" type="noConversion"/>
  </si>
  <si>
    <t>品名
Item</t>
    <phoneticPr fontId="3" type="noConversion"/>
  </si>
  <si>
    <t>详述性能
Requipment Description</t>
    <phoneticPr fontId="3" type="noConversion"/>
  </si>
  <si>
    <t>次数
Time</t>
    <phoneticPr fontId="2" type="noConversion"/>
  </si>
  <si>
    <t>数量
Amount</t>
    <phoneticPr fontId="3" type="noConversion"/>
  </si>
  <si>
    <t>单价
Unit Price</t>
    <phoneticPr fontId="3" type="noConversion"/>
  </si>
  <si>
    <t>预算费用
Budget</t>
    <phoneticPr fontId="3" type="noConversion"/>
  </si>
  <si>
    <t>会议及晚宴场地布置及物料准备
Projection and screen</t>
    <phoneticPr fontId="2" type="noConversion"/>
  </si>
  <si>
    <t>奖牌制作</t>
    <phoneticPr fontId="2" type="noConversion"/>
  </si>
  <si>
    <t>晚餐（D0）
Supper</t>
    <phoneticPr fontId="2" type="noConversion"/>
  </si>
  <si>
    <t>晚餐（D1）
Supper</t>
    <phoneticPr fontId="2" type="noConversion"/>
  </si>
  <si>
    <t>会议制作物
Conference Making</t>
    <phoneticPr fontId="2" type="noConversion"/>
  </si>
  <si>
    <t>会议制作物
Conference Making</t>
    <phoneticPr fontId="2" type="noConversion"/>
  </si>
  <si>
    <t>品牌
Brand</t>
    <phoneticPr fontId="3" type="noConversion"/>
  </si>
  <si>
    <t>参加区域
Zone</t>
    <phoneticPr fontId="2" type="noConversion"/>
  </si>
  <si>
    <t>预算费用
Budget</t>
    <phoneticPr fontId="3" type="noConversion"/>
  </si>
  <si>
    <t>凯迪
Cadi</t>
    <phoneticPr fontId="2" type="noConversion"/>
  </si>
  <si>
    <t>会议主题背景板（含设计）
Backdrop Board （Including：Design）</t>
    <phoneticPr fontId="2" type="noConversion"/>
  </si>
  <si>
    <t>会议及颁奖晚宴场地布置及物料准备
All necessary layout and material preparation(Including projection etc)</t>
    <phoneticPr fontId="2" type="noConversion"/>
  </si>
  <si>
    <t>奖牌制作
Medal Making</t>
    <phoneticPr fontId="2" type="noConversion"/>
  </si>
  <si>
    <t>会务组织
Organization</t>
    <phoneticPr fontId="2" type="noConversion"/>
  </si>
  <si>
    <t>签到当天晚餐（Day 0）
Check-in Supper</t>
    <phoneticPr fontId="2" type="noConversion"/>
  </si>
  <si>
    <t>午餐(Day 1)
Lunch</t>
    <phoneticPr fontId="2" type="noConversion"/>
  </si>
  <si>
    <t>晚餐（Day 1）
Supper</t>
    <phoneticPr fontId="2" type="noConversion"/>
  </si>
  <si>
    <t>能容纳500人次左右，包括影音设备，LED屏，文具，网络等
Conference room for 500 person,including internet,basic equipment,LED,stationary，etc</t>
    <phoneticPr fontId="3" type="noConversion"/>
  </si>
  <si>
    <t>能容纳350人次左右，包括文具，LED屏，网络,饮用水等。
Conference room for 350 person,including internet,basic equipment,LED,stationary，water etc</t>
    <phoneticPr fontId="3" type="noConversion"/>
  </si>
  <si>
    <t>*会议天数1天，11月26日全天会议和晚宴。
*按各区ASC数量，每家ASC将邀请2名人员出席出席（技术专家、车间主管、技术内训师）。
*SGM相关人员与会人数约20人（TAC工程师、现场工程师、泛亚售后工程师、区域FMC和售后副总、培训部、市场行动和三包负责人等）。
*需会务公司收集统计参会人员回执，并确定参会人数安排房间（有些参会人员有拼房需求），安排与会宾馆签到台和签到人员</t>
    <phoneticPr fontId="2" type="noConversion"/>
  </si>
  <si>
    <t>*会议天数1天，12月3日全天会议和晚宴。
*按各区ASC数量，每家ASC将邀请两名人员出席出席（技术专家、车间主管）。
*SGM相关人员与会人数约20人（TAC工程师、现场工程师、泛亚售后工程师、区域FMC和售后副总、培训部、市场行动和三包负责人等）。
*需会务公司收集统计参会人员回执，并确定参会人数安排房间（有些参会人员有拼房需求），安排与会宾馆签到台和签到人员</t>
    <phoneticPr fontId="2" type="noConversion"/>
  </si>
  <si>
    <t>*会议天数1天，12月10日全天会议和晚宴。
*按各区ASC数量，每家ASC将邀请两名人员出席出席（技术专家、车间主管、技术内训师）。
*SGM相关人员与会人数约20人（TAC工程师、现场工程师、泛亚售后工程师、区域FMC和售后副总、培训部、市场行动和三包负责人等）。
*需会务公司收集统计参会人员回执，并确定参会人数安排房间（有些参会人员有拼房需求），安排与会宾馆签到台和签到人员</t>
    <phoneticPr fontId="2" type="noConversion"/>
  </si>
  <si>
    <t>2018年售后技术论坛论坛需求描述
2018 Afersales Technical Forum Requirement</t>
    <phoneticPr fontId="2" type="noConversion"/>
  </si>
  <si>
    <t>*会议天数1天，9月13日全天会议和晚宴。
*按各区ASC数量，每个ASC将邀请技术总监和车间主管两位出席。
*SGM与会人数约20人（TAC工程师、现场工程师、泛亚售后工程师、区域FMC和售后副总、培训部、市场行动和三包负责人等）。
*需会务公司收集统计参会人员回执，并确定参会人数安排房间（有些参会人员有拼房需求），安排与会宾馆签到台和签到人员</t>
    <phoneticPr fontId="2" type="noConversion"/>
  </si>
  <si>
    <t>*会议天数1天，12月5日全天会议和晚宴。
*按各区ASC数量，每个ASC将邀请技术总监和车间主管两位出席。
*SGM与会人数约20人（TAC工程师、现场工程师、泛亚售后工程师、区域FMC和售后副总、培训部、市场行动和三包负责人等）。
*需会务公司收集统计参会人员回执，并确定参会人数安排房间（有些参会人员有拼房需求），安排与会宾馆签到台和签到人员</t>
    <phoneticPr fontId="2" type="noConversion"/>
  </si>
  <si>
    <t>2018年售后技术论坛需求描述
2018 Afersales Technical Forum Requirement</t>
    <phoneticPr fontId="2" type="noConversion"/>
  </si>
  <si>
    <t>武汉、长沙</t>
    <phoneticPr fontId="2" type="noConversion"/>
  </si>
  <si>
    <t>*会议天数1天，12月12日全天会议和晚宴。
*按各大区ASC数量，每家ASC将邀请2名人员出席（技术专家、车间主管）以及金银奖，杰出奖，站点站长
*SGMS相关部门与会人数约20人（邀请人员：售后技术索赔、市场行动和三包、TAC现场工程师、延保、区域FMC和大区经理等）。
*需会务公司收集统计参会人员回执，并确定参会人数安排房间（有些参会人员有拼房需求），安排与会宾馆签到台和签到人员</t>
    <phoneticPr fontId="2" type="noConversion"/>
  </si>
  <si>
    <t>总计</t>
    <phoneticPr fontId="2" type="noConversion"/>
  </si>
  <si>
    <t>2018.11.25-11.27</t>
    <phoneticPr fontId="2" type="noConversion"/>
  </si>
  <si>
    <t>2018.11.25-11.27</t>
    <phoneticPr fontId="11" type="noConversion"/>
  </si>
  <si>
    <t>济南</t>
    <phoneticPr fontId="2" type="noConversion"/>
  </si>
  <si>
    <r>
      <t>技术T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&amp;</t>
    </r>
    <r>
      <rPr>
        <sz val="10"/>
        <color indexed="8"/>
        <rFont val="宋体"/>
        <charset val="134"/>
      </rPr>
      <t>T6</t>
    </r>
    <phoneticPr fontId="2" type="noConversion"/>
  </si>
  <si>
    <t>技术T3&amp;T6</t>
    <phoneticPr fontId="11" type="noConversion"/>
  </si>
  <si>
    <t>2018.12.2-12.4</t>
    <phoneticPr fontId="2" type="noConversion"/>
  </si>
  <si>
    <t>西安、成都</t>
    <phoneticPr fontId="2" type="noConversion"/>
  </si>
  <si>
    <t>西安、成都</t>
    <phoneticPr fontId="11" type="noConversion"/>
  </si>
  <si>
    <t xml:space="preserve">T1&amp;T2
</t>
    <phoneticPr fontId="2" type="noConversion"/>
  </si>
  <si>
    <t>技术T1&amp;T2</t>
    <phoneticPr fontId="11" type="noConversion"/>
  </si>
  <si>
    <t>2018.12.09-12.11</t>
    <phoneticPr fontId="2" type="noConversion"/>
  </si>
  <si>
    <t>武汉、长沙</t>
    <phoneticPr fontId="2" type="noConversion"/>
  </si>
  <si>
    <t>T4&amp;T5</t>
    <phoneticPr fontId="2" type="noConversion"/>
  </si>
  <si>
    <t>别克</t>
    <phoneticPr fontId="11" type="noConversion"/>
  </si>
  <si>
    <t>2018.11.27-11.29</t>
    <phoneticPr fontId="2" type="noConversion"/>
  </si>
  <si>
    <r>
      <t>T</t>
    </r>
    <r>
      <rPr>
        <sz val="10"/>
        <color indexed="8"/>
        <rFont val="宋体"/>
        <charset val="134"/>
      </rPr>
      <t>3&amp;T5&amp;T6</t>
    </r>
    <r>
      <rPr>
        <sz val="10"/>
        <color indexed="8"/>
        <rFont val="宋体"/>
        <charset val="134"/>
      </rPr>
      <t xml:space="preserve">
</t>
    </r>
    <phoneticPr fontId="2" type="noConversion"/>
  </si>
  <si>
    <t>2018.12.4-12.6</t>
    <phoneticPr fontId="2" type="noConversion"/>
  </si>
  <si>
    <t>T1&amp;T2&amp;T4</t>
    <phoneticPr fontId="2" type="noConversion"/>
  </si>
  <si>
    <t>T1&amp;T2&amp;T4</t>
    <phoneticPr fontId="11" type="noConversion"/>
  </si>
  <si>
    <t>雪佛兰</t>
    <phoneticPr fontId="11" type="noConversion"/>
  </si>
  <si>
    <r>
      <t>2018.12.</t>
    </r>
    <r>
      <rPr>
        <sz val="10"/>
        <color indexed="8"/>
        <rFont val="宋体"/>
        <charset val="134"/>
      </rPr>
      <t>11</t>
    </r>
    <r>
      <rPr>
        <sz val="10"/>
        <color indexed="8"/>
        <rFont val="宋体"/>
        <charset val="134"/>
      </rPr>
      <t>-12.</t>
    </r>
    <r>
      <rPr>
        <sz val="10"/>
        <color indexed="8"/>
        <rFont val="宋体"/>
        <charset val="134"/>
      </rPr>
      <t>13</t>
    </r>
    <phoneticPr fontId="2" type="noConversion"/>
  </si>
  <si>
    <t>All Zone</t>
    <phoneticPr fontId="2" type="noConversion"/>
  </si>
  <si>
    <t>All Zone</t>
    <phoneticPr fontId="11" type="noConversion"/>
  </si>
  <si>
    <t>凯迪拉克</t>
    <phoneticPr fontId="11" type="noConversion"/>
  </si>
  <si>
    <t>2018年售后技术论坛报价总览</t>
    <phoneticPr fontId="11" type="noConversion"/>
  </si>
  <si>
    <t>济南</t>
    <phoneticPr fontId="11" type="noConversion"/>
  </si>
  <si>
    <t>2018.12.2-12.4</t>
    <phoneticPr fontId="11" type="noConversion"/>
  </si>
  <si>
    <t>2018.12.09-12.11</t>
    <phoneticPr fontId="11" type="noConversion"/>
  </si>
  <si>
    <t>武汉、长沙</t>
    <phoneticPr fontId="11" type="noConversion"/>
  </si>
  <si>
    <t>技术T4&amp;T5</t>
    <phoneticPr fontId="11" type="noConversion"/>
  </si>
  <si>
    <t>2018.11.27-11.29</t>
    <phoneticPr fontId="11" type="noConversion"/>
  </si>
  <si>
    <t>T3&amp;T5&amp;T6</t>
    <phoneticPr fontId="11" type="noConversion"/>
  </si>
  <si>
    <t>2018.12.4-12.6</t>
    <phoneticPr fontId="11" type="noConversion"/>
  </si>
  <si>
    <t>2018.12.11-12.13</t>
    <phoneticPr fontId="11" type="noConversion"/>
  </si>
  <si>
    <t>小计</t>
    <phoneticPr fontId="11" type="noConversion"/>
  </si>
  <si>
    <t>服务费（10%）</t>
    <phoneticPr fontId="11" type="noConversion"/>
  </si>
  <si>
    <t>总计（不含6%增值税）</t>
    <phoneticPr fontId="11" type="noConversion"/>
  </si>
  <si>
    <t>单价
Unit Price</t>
    <phoneticPr fontId="3" type="noConversion"/>
  </si>
  <si>
    <t>次数
Time</t>
    <phoneticPr fontId="2" type="noConversion"/>
  </si>
  <si>
    <t>数量
Amount</t>
    <phoneticPr fontId="3" type="noConversion"/>
  </si>
  <si>
    <t>预算费用
Budget</t>
    <phoneticPr fontId="3" type="noConversion"/>
  </si>
  <si>
    <t>会议场地租赁
Site</t>
    <phoneticPr fontId="3" type="noConversion"/>
  </si>
  <si>
    <t>能容纳500人次左右，包括影音设备，LED屏，文具，网络等
Conference room for 500 person,including internet,basic equipment,LED,stationary，etc</t>
    <phoneticPr fontId="3" type="noConversion"/>
  </si>
  <si>
    <t>会议及晚宴场地布置及物料准备
Projection and screen</t>
    <phoneticPr fontId="2" type="noConversion"/>
  </si>
  <si>
    <t>午餐
Lunch</t>
    <phoneticPr fontId="3" type="noConversion"/>
  </si>
  <si>
    <t>单价
Unit Price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</si>
</sst>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#,##0_ "/>
  </numFmts>
  <fonts count="18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微软雅黑"/>
      <family val="2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77" fontId="5" fillId="0" borderId="0" xfId="0" applyNumberFormat="1" applyFont="1" applyFill="1">
      <alignment vertical="center"/>
    </xf>
    <xf numFmtId="177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G10" sqref="G10"/>
    </sheetView>
  </sheetViews>
  <sheetFormatPr defaultRowHeight="13.5"/>
  <cols>
    <col min="2" max="2" width="18.375" bestFit="1" customWidth="1"/>
    <col min="3" max="3" width="14.875" customWidth="1"/>
    <col min="4" max="4" width="15.875" customWidth="1"/>
    <col min="5" max="5" width="18.875" customWidth="1"/>
  </cols>
  <sheetData>
    <row r="1" spans="1:5" ht="33.75" customHeight="1">
      <c r="A1" s="30" t="s">
        <v>69</v>
      </c>
      <c r="B1" s="30"/>
      <c r="C1" s="30"/>
      <c r="D1" s="30"/>
      <c r="E1" s="30"/>
    </row>
    <row r="2" spans="1:5" ht="31.5" customHeight="1">
      <c r="A2" s="29" t="s">
        <v>58</v>
      </c>
      <c r="B2" s="18" t="s">
        <v>46</v>
      </c>
      <c r="C2" s="18" t="s">
        <v>70</v>
      </c>
      <c r="D2" s="18" t="s">
        <v>49</v>
      </c>
      <c r="E2" s="19">
        <f>Buick!I12</f>
        <v>167800</v>
      </c>
    </row>
    <row r="3" spans="1:5" ht="31.5" customHeight="1">
      <c r="A3" s="29"/>
      <c r="B3" s="18" t="s">
        <v>71</v>
      </c>
      <c r="C3" s="18" t="s">
        <v>52</v>
      </c>
      <c r="D3" s="18" t="s">
        <v>54</v>
      </c>
      <c r="E3" s="19">
        <f>Buick!I25</f>
        <v>155200</v>
      </c>
    </row>
    <row r="4" spans="1:5" ht="31.5" customHeight="1">
      <c r="A4" s="29"/>
      <c r="B4" s="18" t="s">
        <v>72</v>
      </c>
      <c r="C4" s="18" t="s">
        <v>73</v>
      </c>
      <c r="D4" s="18" t="s">
        <v>74</v>
      </c>
      <c r="E4" s="19">
        <f>Buick!I38</f>
        <v>177700</v>
      </c>
    </row>
    <row r="5" spans="1:5" ht="31.5" customHeight="1">
      <c r="A5" s="29" t="s">
        <v>64</v>
      </c>
      <c r="B5" s="18" t="s">
        <v>75</v>
      </c>
      <c r="C5" s="18" t="s">
        <v>70</v>
      </c>
      <c r="D5" s="18" t="s">
        <v>76</v>
      </c>
      <c r="E5" s="19">
        <f>Chevy!I12</f>
        <v>159800</v>
      </c>
    </row>
    <row r="6" spans="1:5" ht="31.5" customHeight="1">
      <c r="A6" s="29"/>
      <c r="B6" s="18" t="s">
        <v>77</v>
      </c>
      <c r="C6" s="18" t="s">
        <v>52</v>
      </c>
      <c r="D6" s="18" t="s">
        <v>63</v>
      </c>
      <c r="E6" s="19">
        <f>Chevy!I25</f>
        <v>171200</v>
      </c>
    </row>
    <row r="7" spans="1:5" ht="30.75" customHeight="1">
      <c r="A7" s="18" t="s">
        <v>68</v>
      </c>
      <c r="B7" s="18" t="s">
        <v>78</v>
      </c>
      <c r="C7" s="18" t="s">
        <v>73</v>
      </c>
      <c r="D7" s="18" t="s">
        <v>67</v>
      </c>
      <c r="E7" s="19">
        <f>Cadi!J12</f>
        <v>158030</v>
      </c>
    </row>
    <row r="8" spans="1:5" ht="30.75" customHeight="1">
      <c r="A8" s="29" t="s">
        <v>79</v>
      </c>
      <c r="B8" s="29"/>
      <c r="C8" s="29"/>
      <c r="D8" s="29"/>
      <c r="E8" s="19">
        <f>SUM(E2:E7)</f>
        <v>989730</v>
      </c>
    </row>
    <row r="9" spans="1:5" ht="30.75" customHeight="1">
      <c r="A9" s="29" t="s">
        <v>80</v>
      </c>
      <c r="B9" s="29"/>
      <c r="C9" s="29"/>
      <c r="D9" s="29"/>
      <c r="E9" s="19">
        <f>E8*0.1</f>
        <v>98973</v>
      </c>
    </row>
    <row r="10" spans="1:5" ht="30.75" customHeight="1">
      <c r="A10" s="29" t="s">
        <v>81</v>
      </c>
      <c r="B10" s="29"/>
      <c r="C10" s="29"/>
      <c r="D10" s="29"/>
      <c r="E10" s="19">
        <f>SUM(E8:E9)</f>
        <v>1088703</v>
      </c>
    </row>
  </sheetData>
  <mergeCells count="6">
    <mergeCell ref="A10:D10"/>
    <mergeCell ref="A2:A4"/>
    <mergeCell ref="A5:A6"/>
    <mergeCell ref="A1:E1"/>
    <mergeCell ref="A8:D8"/>
    <mergeCell ref="A9:D9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9"/>
  <sheetViews>
    <sheetView topLeftCell="A34" zoomScaleNormal="100" workbookViewId="0">
      <selection activeCell="F30" sqref="F30"/>
    </sheetView>
  </sheetViews>
  <sheetFormatPr defaultRowHeight="16.5"/>
  <cols>
    <col min="1" max="1" width="9.75" customWidth="1"/>
    <col min="2" max="2" width="10.25" customWidth="1"/>
    <col min="3" max="3" width="9.5" customWidth="1"/>
    <col min="4" max="4" width="21.25" customWidth="1"/>
    <col min="5" max="5" width="23.5" customWidth="1"/>
    <col min="6" max="7" width="11.125" style="17" customWidth="1"/>
    <col min="8" max="8" width="9" style="17"/>
    <col min="9" max="9" width="12.875" style="17" customWidth="1"/>
  </cols>
  <sheetData>
    <row r="1" spans="1:10" ht="62.25" customHeight="1">
      <c r="A1" s="43" t="s">
        <v>38</v>
      </c>
      <c r="B1" s="44"/>
      <c r="C1" s="44"/>
      <c r="D1" s="44"/>
      <c r="E1" s="44"/>
      <c r="F1" s="44"/>
      <c r="G1" s="44"/>
      <c r="H1" s="44"/>
      <c r="I1" s="44"/>
    </row>
    <row r="2" spans="1:10" ht="33">
      <c r="A2" s="1" t="s">
        <v>7</v>
      </c>
      <c r="B2" s="1" t="s">
        <v>8</v>
      </c>
      <c r="C2" s="1" t="s">
        <v>9</v>
      </c>
      <c r="D2" s="1" t="s">
        <v>10</v>
      </c>
      <c r="E2" s="1" t="s">
        <v>11</v>
      </c>
      <c r="F2" s="20" t="s">
        <v>82</v>
      </c>
      <c r="G2" s="22" t="s">
        <v>83</v>
      </c>
      <c r="H2" s="20" t="s">
        <v>84</v>
      </c>
      <c r="I2" s="22" t="s">
        <v>85</v>
      </c>
    </row>
    <row r="3" spans="1:10" ht="86.25" customHeight="1">
      <c r="A3" s="45" t="s">
        <v>45</v>
      </c>
      <c r="B3" s="45" t="s">
        <v>47</v>
      </c>
      <c r="C3" s="45" t="s">
        <v>48</v>
      </c>
      <c r="D3" s="26" t="s">
        <v>86</v>
      </c>
      <c r="E3" s="27" t="s">
        <v>87</v>
      </c>
      <c r="F3" s="21">
        <v>20000</v>
      </c>
      <c r="G3" s="23">
        <v>1</v>
      </c>
      <c r="H3" s="24">
        <v>1</v>
      </c>
      <c r="I3" s="21">
        <f>F3*G3*H3</f>
        <v>20000</v>
      </c>
    </row>
    <row r="4" spans="1:10" ht="36">
      <c r="A4" s="46"/>
      <c r="B4" s="47"/>
      <c r="C4" s="46"/>
      <c r="D4" s="48" t="s">
        <v>1</v>
      </c>
      <c r="E4" s="27" t="s">
        <v>5</v>
      </c>
      <c r="F4" s="21">
        <v>1000</v>
      </c>
      <c r="G4" s="23">
        <v>1</v>
      </c>
      <c r="H4" s="24">
        <v>1</v>
      </c>
      <c r="I4" s="21">
        <f t="shared" ref="I4:I11" si="0">F4*G4*H4</f>
        <v>1000</v>
      </c>
    </row>
    <row r="5" spans="1:10" ht="40.5" customHeight="1">
      <c r="A5" s="46"/>
      <c r="B5" s="47"/>
      <c r="C5" s="46"/>
      <c r="D5" s="48"/>
      <c r="E5" s="27" t="s">
        <v>88</v>
      </c>
      <c r="F5" s="21">
        <v>500</v>
      </c>
      <c r="G5" s="23">
        <v>1</v>
      </c>
      <c r="H5" s="24">
        <v>1</v>
      </c>
      <c r="I5" s="21">
        <f t="shared" si="0"/>
        <v>500</v>
      </c>
    </row>
    <row r="6" spans="1:10" ht="48">
      <c r="A6" s="46"/>
      <c r="B6" s="47"/>
      <c r="C6" s="46"/>
      <c r="D6" s="48"/>
      <c r="E6" s="28" t="s">
        <v>2</v>
      </c>
      <c r="F6" s="21">
        <v>2000</v>
      </c>
      <c r="G6" s="23">
        <v>1</v>
      </c>
      <c r="H6" s="24">
        <v>1</v>
      </c>
      <c r="I6" s="21">
        <f t="shared" si="0"/>
        <v>2000</v>
      </c>
      <c r="J6" s="15"/>
    </row>
    <row r="7" spans="1:10" ht="42.75" customHeight="1">
      <c r="A7" s="46"/>
      <c r="B7" s="47"/>
      <c r="C7" s="46"/>
      <c r="D7" s="26" t="s">
        <v>21</v>
      </c>
      <c r="E7" s="28" t="s">
        <v>17</v>
      </c>
      <c r="F7" s="21">
        <v>80</v>
      </c>
      <c r="G7" s="23">
        <v>1</v>
      </c>
      <c r="H7" s="24">
        <v>40</v>
      </c>
      <c r="I7" s="21">
        <f t="shared" si="0"/>
        <v>3200</v>
      </c>
      <c r="J7" s="15"/>
    </row>
    <row r="8" spans="1:10" ht="51" customHeight="1">
      <c r="A8" s="46"/>
      <c r="B8" s="47"/>
      <c r="C8" s="46"/>
      <c r="D8" s="48" t="s">
        <v>3</v>
      </c>
      <c r="E8" s="27" t="s">
        <v>4</v>
      </c>
      <c r="F8" s="21">
        <v>1000</v>
      </c>
      <c r="G8" s="23">
        <v>1</v>
      </c>
      <c r="H8" s="24">
        <v>1</v>
      </c>
      <c r="I8" s="21">
        <f t="shared" si="0"/>
        <v>1000</v>
      </c>
      <c r="J8" s="15"/>
    </row>
    <row r="9" spans="1:10" ht="34.5" customHeight="1">
      <c r="A9" s="46"/>
      <c r="B9" s="47"/>
      <c r="C9" s="46"/>
      <c r="D9" s="48"/>
      <c r="E9" s="27" t="s">
        <v>89</v>
      </c>
      <c r="F9" s="21">
        <v>100</v>
      </c>
      <c r="G9" s="23">
        <v>1</v>
      </c>
      <c r="H9" s="24">
        <v>467</v>
      </c>
      <c r="I9" s="21">
        <f t="shared" si="0"/>
        <v>46700</v>
      </c>
      <c r="J9" s="15"/>
    </row>
    <row r="10" spans="1:10" ht="34.5" customHeight="1">
      <c r="A10" s="46"/>
      <c r="B10" s="47"/>
      <c r="C10" s="46"/>
      <c r="D10" s="48"/>
      <c r="E10" s="27" t="s">
        <v>18</v>
      </c>
      <c r="F10" s="21">
        <v>150</v>
      </c>
      <c r="G10" s="23">
        <v>1</v>
      </c>
      <c r="H10" s="24">
        <v>0</v>
      </c>
      <c r="I10" s="21">
        <f t="shared" si="0"/>
        <v>0</v>
      </c>
      <c r="J10" s="15"/>
    </row>
    <row r="11" spans="1:10" ht="36" customHeight="1">
      <c r="A11" s="46"/>
      <c r="B11" s="47"/>
      <c r="C11" s="46"/>
      <c r="D11" s="48"/>
      <c r="E11" s="27" t="s">
        <v>19</v>
      </c>
      <c r="F11" s="21">
        <v>200</v>
      </c>
      <c r="G11" s="23">
        <v>1</v>
      </c>
      <c r="H11" s="24">
        <v>467</v>
      </c>
      <c r="I11" s="21">
        <f t="shared" si="0"/>
        <v>93400</v>
      </c>
    </row>
    <row r="12" spans="1:10" ht="36" customHeight="1">
      <c r="A12" s="46"/>
      <c r="B12" s="47"/>
      <c r="C12" s="46"/>
      <c r="D12" s="48" t="s">
        <v>44</v>
      </c>
      <c r="E12" s="48"/>
      <c r="F12" s="48"/>
      <c r="G12" s="48"/>
      <c r="H12" s="48"/>
      <c r="I12" s="21">
        <f>SUM(I3:I11)</f>
        <v>167800</v>
      </c>
    </row>
    <row r="13" spans="1:10" ht="84.75" customHeight="1">
      <c r="A13" s="46"/>
      <c r="B13" s="47"/>
      <c r="C13" s="46"/>
      <c r="D13" s="49" t="s">
        <v>35</v>
      </c>
      <c r="E13" s="49"/>
      <c r="F13" s="49"/>
      <c r="G13" s="49"/>
      <c r="H13" s="49"/>
      <c r="I13" s="49"/>
    </row>
    <row r="15" spans="1:10" ht="33">
      <c r="A15" s="1" t="s">
        <v>7</v>
      </c>
      <c r="B15" s="1" t="s">
        <v>8</v>
      </c>
      <c r="C15" s="1" t="s">
        <v>9</v>
      </c>
      <c r="D15" s="1" t="s">
        <v>10</v>
      </c>
      <c r="E15" s="1" t="s">
        <v>11</v>
      </c>
      <c r="F15" s="20" t="s">
        <v>82</v>
      </c>
      <c r="G15" s="22" t="s">
        <v>83</v>
      </c>
      <c r="H15" s="20" t="s">
        <v>84</v>
      </c>
      <c r="I15" s="22" t="s">
        <v>85</v>
      </c>
    </row>
    <row r="16" spans="1:10" ht="86.25" customHeight="1">
      <c r="A16" s="34" t="s">
        <v>50</v>
      </c>
      <c r="B16" s="34" t="s">
        <v>51</v>
      </c>
      <c r="C16" s="34" t="s">
        <v>53</v>
      </c>
      <c r="D16" s="11" t="s">
        <v>0</v>
      </c>
      <c r="E16" s="9" t="s">
        <v>33</v>
      </c>
      <c r="F16" s="21">
        <v>20000</v>
      </c>
      <c r="G16" s="25">
        <v>1</v>
      </c>
      <c r="H16" s="24">
        <v>1</v>
      </c>
      <c r="I16" s="21">
        <f t="shared" ref="I16:I24" si="1">F16*G16*H16</f>
        <v>20000</v>
      </c>
    </row>
    <row r="17" spans="1:9" ht="36">
      <c r="A17" s="35"/>
      <c r="B17" s="37"/>
      <c r="C17" s="37"/>
      <c r="D17" s="31" t="s">
        <v>1</v>
      </c>
      <c r="E17" s="8" t="s">
        <v>5</v>
      </c>
      <c r="F17" s="21">
        <v>1000</v>
      </c>
      <c r="G17" s="23">
        <v>1</v>
      </c>
      <c r="H17" s="24">
        <v>1</v>
      </c>
      <c r="I17" s="21">
        <f t="shared" si="1"/>
        <v>1000</v>
      </c>
    </row>
    <row r="18" spans="1:9" ht="40.5" customHeight="1">
      <c r="A18" s="35"/>
      <c r="B18" s="37"/>
      <c r="C18" s="37"/>
      <c r="D18" s="32"/>
      <c r="E18" s="8" t="s">
        <v>16</v>
      </c>
      <c r="F18" s="21">
        <v>500</v>
      </c>
      <c r="G18" s="23">
        <v>1</v>
      </c>
      <c r="H18" s="24">
        <v>1</v>
      </c>
      <c r="I18" s="21">
        <f t="shared" si="1"/>
        <v>500</v>
      </c>
    </row>
    <row r="19" spans="1:9" ht="48">
      <c r="A19" s="35"/>
      <c r="B19" s="37"/>
      <c r="C19" s="37"/>
      <c r="D19" s="33"/>
      <c r="E19" s="10" t="s">
        <v>2</v>
      </c>
      <c r="F19" s="21">
        <v>2000</v>
      </c>
      <c r="G19" s="23">
        <v>1</v>
      </c>
      <c r="H19" s="24">
        <v>1</v>
      </c>
      <c r="I19" s="21">
        <f t="shared" si="1"/>
        <v>2000</v>
      </c>
    </row>
    <row r="20" spans="1:9" ht="42.75" customHeight="1">
      <c r="A20" s="35"/>
      <c r="B20" s="37"/>
      <c r="C20" s="37"/>
      <c r="D20" s="12" t="s">
        <v>20</v>
      </c>
      <c r="E20" s="10" t="s">
        <v>17</v>
      </c>
      <c r="F20" s="21">
        <v>80</v>
      </c>
      <c r="G20" s="23">
        <v>1</v>
      </c>
      <c r="H20" s="24">
        <v>40</v>
      </c>
      <c r="I20" s="21">
        <f t="shared" si="1"/>
        <v>3200</v>
      </c>
    </row>
    <row r="21" spans="1:9" ht="51" customHeight="1">
      <c r="A21" s="35"/>
      <c r="B21" s="37"/>
      <c r="C21" s="37"/>
      <c r="D21" s="31" t="s">
        <v>3</v>
      </c>
      <c r="E21" s="8" t="s">
        <v>4</v>
      </c>
      <c r="F21" s="21">
        <v>1000</v>
      </c>
      <c r="G21" s="23">
        <v>1</v>
      </c>
      <c r="H21" s="24">
        <v>1</v>
      </c>
      <c r="I21" s="21">
        <f t="shared" si="1"/>
        <v>1000</v>
      </c>
    </row>
    <row r="22" spans="1:9" ht="34.5" customHeight="1">
      <c r="A22" s="35"/>
      <c r="B22" s="37"/>
      <c r="C22" s="37"/>
      <c r="D22" s="32"/>
      <c r="E22" s="13" t="s">
        <v>6</v>
      </c>
      <c r="F22" s="21">
        <v>100</v>
      </c>
      <c r="G22" s="23">
        <v>1</v>
      </c>
      <c r="H22" s="24">
        <v>425</v>
      </c>
      <c r="I22" s="21">
        <f t="shared" si="1"/>
        <v>42500</v>
      </c>
    </row>
    <row r="23" spans="1:9" ht="34.5" customHeight="1">
      <c r="A23" s="35"/>
      <c r="B23" s="37"/>
      <c r="C23" s="37"/>
      <c r="D23" s="32"/>
      <c r="E23" s="8" t="s">
        <v>18</v>
      </c>
      <c r="F23" s="21">
        <v>150</v>
      </c>
      <c r="G23" s="23">
        <v>1</v>
      </c>
      <c r="H23" s="24">
        <v>0</v>
      </c>
      <c r="I23" s="21">
        <f t="shared" si="1"/>
        <v>0</v>
      </c>
    </row>
    <row r="24" spans="1:9" ht="36" customHeight="1">
      <c r="A24" s="35"/>
      <c r="B24" s="37"/>
      <c r="C24" s="37"/>
      <c r="D24" s="33"/>
      <c r="E24" s="8" t="s">
        <v>19</v>
      </c>
      <c r="F24" s="21">
        <v>200</v>
      </c>
      <c r="G24" s="23">
        <v>1</v>
      </c>
      <c r="H24" s="24">
        <v>425</v>
      </c>
      <c r="I24" s="21">
        <f t="shared" si="1"/>
        <v>85000</v>
      </c>
    </row>
    <row r="25" spans="1:9" ht="36" customHeight="1">
      <c r="A25" s="35"/>
      <c r="B25" s="37"/>
      <c r="C25" s="37"/>
      <c r="D25" s="42" t="s">
        <v>44</v>
      </c>
      <c r="E25" s="42"/>
      <c r="F25" s="42"/>
      <c r="G25" s="42"/>
      <c r="H25" s="42"/>
      <c r="I25" s="21">
        <f>SUM(I16:I24)</f>
        <v>155200</v>
      </c>
    </row>
    <row r="26" spans="1:9" ht="84.75" customHeight="1">
      <c r="A26" s="36"/>
      <c r="B26" s="38"/>
      <c r="C26" s="38"/>
      <c r="D26" s="39" t="s">
        <v>36</v>
      </c>
      <c r="E26" s="40"/>
      <c r="F26" s="40"/>
      <c r="G26" s="40"/>
      <c r="H26" s="40"/>
      <c r="I26" s="41"/>
    </row>
    <row r="28" spans="1:9" ht="33">
      <c r="A28" s="1" t="s">
        <v>7</v>
      </c>
      <c r="B28" s="1" t="s">
        <v>8</v>
      </c>
      <c r="C28" s="1" t="s">
        <v>9</v>
      </c>
      <c r="D28" s="1" t="s">
        <v>10</v>
      </c>
      <c r="E28" s="1" t="s">
        <v>11</v>
      </c>
      <c r="F28" s="20" t="s">
        <v>82</v>
      </c>
      <c r="G28" s="22" t="s">
        <v>83</v>
      </c>
      <c r="H28" s="20" t="s">
        <v>84</v>
      </c>
      <c r="I28" s="22" t="s">
        <v>85</v>
      </c>
    </row>
    <row r="29" spans="1:9" ht="86.25" customHeight="1">
      <c r="A29" s="34" t="s">
        <v>55</v>
      </c>
      <c r="B29" s="34" t="s">
        <v>56</v>
      </c>
      <c r="C29" s="34" t="s">
        <v>57</v>
      </c>
      <c r="D29" s="11" t="s">
        <v>0</v>
      </c>
      <c r="E29" s="9" t="s">
        <v>33</v>
      </c>
      <c r="F29" s="21">
        <v>20000</v>
      </c>
      <c r="G29" s="25">
        <v>1</v>
      </c>
      <c r="H29" s="24">
        <v>1</v>
      </c>
      <c r="I29" s="21">
        <f t="shared" ref="I29:I37" si="2">F29*G29*H29</f>
        <v>20000</v>
      </c>
    </row>
    <row r="30" spans="1:9" ht="36">
      <c r="A30" s="35"/>
      <c r="B30" s="37"/>
      <c r="C30" s="35"/>
      <c r="D30" s="31" t="s">
        <v>1</v>
      </c>
      <c r="E30" s="8" t="s">
        <v>5</v>
      </c>
      <c r="F30" s="21">
        <v>1000</v>
      </c>
      <c r="G30" s="23">
        <v>1</v>
      </c>
      <c r="H30" s="24">
        <v>1</v>
      </c>
      <c r="I30" s="21">
        <f t="shared" si="2"/>
        <v>1000</v>
      </c>
    </row>
    <row r="31" spans="1:9" ht="40.5" customHeight="1">
      <c r="A31" s="35"/>
      <c r="B31" s="37"/>
      <c r="C31" s="35"/>
      <c r="D31" s="32"/>
      <c r="E31" s="8" t="s">
        <v>16</v>
      </c>
      <c r="F31" s="21">
        <v>500</v>
      </c>
      <c r="G31" s="23">
        <v>1</v>
      </c>
      <c r="H31" s="24">
        <v>1</v>
      </c>
      <c r="I31" s="21">
        <f t="shared" si="2"/>
        <v>500</v>
      </c>
    </row>
    <row r="32" spans="1:9" ht="48">
      <c r="A32" s="35"/>
      <c r="B32" s="37"/>
      <c r="C32" s="35"/>
      <c r="D32" s="33"/>
      <c r="E32" s="10" t="s">
        <v>2</v>
      </c>
      <c r="F32" s="21">
        <v>2000</v>
      </c>
      <c r="G32" s="23">
        <v>1</v>
      </c>
      <c r="H32" s="24">
        <v>1</v>
      </c>
      <c r="I32" s="21">
        <f t="shared" si="2"/>
        <v>2000</v>
      </c>
    </row>
    <row r="33" spans="1:9" ht="42.75" customHeight="1">
      <c r="A33" s="35"/>
      <c r="B33" s="37"/>
      <c r="C33" s="35"/>
      <c r="D33" s="12" t="s">
        <v>21</v>
      </c>
      <c r="E33" s="10" t="s">
        <v>17</v>
      </c>
      <c r="F33" s="21">
        <v>80</v>
      </c>
      <c r="G33" s="23">
        <v>1</v>
      </c>
      <c r="H33" s="24">
        <v>40</v>
      </c>
      <c r="I33" s="21">
        <f t="shared" si="2"/>
        <v>3200</v>
      </c>
    </row>
    <row r="34" spans="1:9" ht="51" customHeight="1">
      <c r="A34" s="35"/>
      <c r="B34" s="37"/>
      <c r="C34" s="35"/>
      <c r="D34" s="31" t="s">
        <v>3</v>
      </c>
      <c r="E34" s="8" t="s">
        <v>4</v>
      </c>
      <c r="F34" s="21">
        <v>1000</v>
      </c>
      <c r="G34" s="23">
        <v>1</v>
      </c>
      <c r="H34" s="24">
        <v>1</v>
      </c>
      <c r="I34" s="21">
        <f t="shared" si="2"/>
        <v>1000</v>
      </c>
    </row>
    <row r="35" spans="1:9" ht="34.5" customHeight="1">
      <c r="A35" s="35"/>
      <c r="B35" s="37"/>
      <c r="C35" s="35"/>
      <c r="D35" s="32"/>
      <c r="E35" s="13" t="s">
        <v>6</v>
      </c>
      <c r="F35" s="21">
        <v>100</v>
      </c>
      <c r="G35" s="23">
        <v>1</v>
      </c>
      <c r="H35" s="24">
        <v>500</v>
      </c>
      <c r="I35" s="21">
        <f t="shared" si="2"/>
        <v>50000</v>
      </c>
    </row>
    <row r="36" spans="1:9" ht="34.5" customHeight="1">
      <c r="A36" s="35"/>
      <c r="B36" s="37"/>
      <c r="C36" s="35"/>
      <c r="D36" s="32"/>
      <c r="E36" s="8" t="s">
        <v>18</v>
      </c>
      <c r="F36" s="21">
        <v>150</v>
      </c>
      <c r="G36" s="23">
        <v>1</v>
      </c>
      <c r="H36" s="24">
        <v>0</v>
      </c>
      <c r="I36" s="21">
        <f t="shared" si="2"/>
        <v>0</v>
      </c>
    </row>
    <row r="37" spans="1:9" ht="36" customHeight="1">
      <c r="A37" s="35"/>
      <c r="B37" s="37"/>
      <c r="C37" s="35"/>
      <c r="D37" s="33"/>
      <c r="E37" s="8" t="s">
        <v>19</v>
      </c>
      <c r="F37" s="21">
        <v>200</v>
      </c>
      <c r="G37" s="23">
        <v>1</v>
      </c>
      <c r="H37" s="24">
        <v>500</v>
      </c>
      <c r="I37" s="21">
        <f t="shared" si="2"/>
        <v>100000</v>
      </c>
    </row>
    <row r="38" spans="1:9" ht="36" customHeight="1">
      <c r="A38" s="35"/>
      <c r="B38" s="37"/>
      <c r="C38" s="35"/>
      <c r="D38" s="42" t="s">
        <v>44</v>
      </c>
      <c r="E38" s="42"/>
      <c r="F38" s="42"/>
      <c r="G38" s="42"/>
      <c r="H38" s="42"/>
      <c r="I38" s="21">
        <f>SUM(I29:I37)</f>
        <v>177700</v>
      </c>
    </row>
    <row r="39" spans="1:9" ht="84.75" customHeight="1">
      <c r="A39" s="36"/>
      <c r="B39" s="38"/>
      <c r="C39" s="36"/>
      <c r="D39" s="39" t="s">
        <v>37</v>
      </c>
      <c r="E39" s="40"/>
      <c r="F39" s="40"/>
      <c r="G39" s="40"/>
      <c r="H39" s="40"/>
      <c r="I39" s="41"/>
    </row>
  </sheetData>
  <mergeCells count="22">
    <mergeCell ref="A1:I1"/>
    <mergeCell ref="A3:A13"/>
    <mergeCell ref="B3:B13"/>
    <mergeCell ref="C3:C13"/>
    <mergeCell ref="D4:D6"/>
    <mergeCell ref="D8:D11"/>
    <mergeCell ref="D13:I13"/>
    <mergeCell ref="D12:H12"/>
    <mergeCell ref="A16:A26"/>
    <mergeCell ref="B16:B26"/>
    <mergeCell ref="C16:C26"/>
    <mergeCell ref="D17:D19"/>
    <mergeCell ref="D21:D24"/>
    <mergeCell ref="D26:I26"/>
    <mergeCell ref="D25:H25"/>
    <mergeCell ref="D30:D32"/>
    <mergeCell ref="C29:C39"/>
    <mergeCell ref="A29:A39"/>
    <mergeCell ref="B29:B39"/>
    <mergeCell ref="D34:D37"/>
    <mergeCell ref="D39:I39"/>
    <mergeCell ref="D38:H38"/>
  </mergeCells>
  <phoneticPr fontId="2" type="noConversion"/>
  <pageMargins left="0.7" right="0.7" top="0.75" bottom="0.75" header="0.3" footer="0.3"/>
  <pageSetup paperSize="9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7"/>
  <sheetViews>
    <sheetView topLeftCell="A25" zoomScaleNormal="100" workbookViewId="0">
      <selection activeCell="F17" sqref="F17"/>
    </sheetView>
  </sheetViews>
  <sheetFormatPr defaultRowHeight="13.5"/>
  <cols>
    <col min="1" max="1" width="9.75" customWidth="1"/>
    <col min="2" max="2" width="10.25" customWidth="1"/>
    <col min="3" max="3" width="9.5" customWidth="1"/>
    <col min="4" max="4" width="21.25" customWidth="1"/>
    <col min="5" max="5" width="23.5" customWidth="1"/>
    <col min="6" max="7" width="11.125" customWidth="1"/>
    <col min="9" max="9" width="12.875" customWidth="1"/>
  </cols>
  <sheetData>
    <row r="1" spans="1:9" ht="62.25" customHeight="1">
      <c r="A1" s="43" t="s">
        <v>38</v>
      </c>
      <c r="B1" s="44"/>
      <c r="C1" s="44"/>
      <c r="D1" s="44"/>
      <c r="E1" s="44"/>
      <c r="F1" s="44"/>
      <c r="G1" s="44"/>
      <c r="H1" s="44"/>
      <c r="I1" s="44"/>
    </row>
    <row r="2" spans="1:9" ht="24">
      <c r="A2" s="1" t="s">
        <v>7</v>
      </c>
      <c r="B2" s="1" t="s">
        <v>8</v>
      </c>
      <c r="C2" s="1" t="s">
        <v>9</v>
      </c>
      <c r="D2" s="1" t="s">
        <v>10</v>
      </c>
      <c r="E2" s="1" t="s">
        <v>11</v>
      </c>
      <c r="F2" s="2" t="s">
        <v>14</v>
      </c>
      <c r="G2" s="1" t="s">
        <v>12</v>
      </c>
      <c r="H2" s="2" t="s">
        <v>13</v>
      </c>
      <c r="I2" s="1" t="s">
        <v>15</v>
      </c>
    </row>
    <row r="3" spans="1:9" ht="86.25" customHeight="1">
      <c r="A3" s="45" t="s">
        <v>59</v>
      </c>
      <c r="B3" s="45" t="s">
        <v>47</v>
      </c>
      <c r="C3" s="45" t="s">
        <v>60</v>
      </c>
      <c r="D3" s="7" t="s">
        <v>0</v>
      </c>
      <c r="E3" s="8" t="s">
        <v>33</v>
      </c>
      <c r="F3" s="21">
        <v>20000</v>
      </c>
      <c r="G3" s="7">
        <v>1</v>
      </c>
      <c r="H3" s="3">
        <v>1</v>
      </c>
      <c r="I3" s="4">
        <f>F3*G3*H3</f>
        <v>20000</v>
      </c>
    </row>
    <row r="4" spans="1:9" ht="36">
      <c r="A4" s="46"/>
      <c r="B4" s="47"/>
      <c r="C4" s="46"/>
      <c r="D4" s="42" t="s">
        <v>1</v>
      </c>
      <c r="E4" s="8" t="s">
        <v>5</v>
      </c>
      <c r="F4" s="21">
        <v>1000</v>
      </c>
      <c r="G4" s="7">
        <v>1</v>
      </c>
      <c r="H4" s="3">
        <v>1</v>
      </c>
      <c r="I4" s="4">
        <f t="shared" ref="I4:I11" si="0">F4*G4*H4</f>
        <v>1000</v>
      </c>
    </row>
    <row r="5" spans="1:9" ht="40.5" customHeight="1">
      <c r="A5" s="46"/>
      <c r="B5" s="47"/>
      <c r="C5" s="46"/>
      <c r="D5" s="42"/>
      <c r="E5" s="8" t="s">
        <v>16</v>
      </c>
      <c r="F5" s="21">
        <v>500</v>
      </c>
      <c r="G5" s="7">
        <v>1</v>
      </c>
      <c r="H5" s="3">
        <v>1</v>
      </c>
      <c r="I5" s="4">
        <f t="shared" si="0"/>
        <v>500</v>
      </c>
    </row>
    <row r="6" spans="1:9" ht="48">
      <c r="A6" s="46"/>
      <c r="B6" s="47"/>
      <c r="C6" s="46"/>
      <c r="D6" s="42"/>
      <c r="E6" s="10" t="s">
        <v>2</v>
      </c>
      <c r="F6" s="21">
        <v>2000</v>
      </c>
      <c r="G6" s="7">
        <v>1</v>
      </c>
      <c r="H6" s="3">
        <v>1</v>
      </c>
      <c r="I6" s="4">
        <f t="shared" si="0"/>
        <v>2000</v>
      </c>
    </row>
    <row r="7" spans="1:9" ht="42.75" customHeight="1">
      <c r="A7" s="46"/>
      <c r="B7" s="47"/>
      <c r="C7" s="46"/>
      <c r="D7" s="7" t="s">
        <v>20</v>
      </c>
      <c r="E7" s="10" t="s">
        <v>17</v>
      </c>
      <c r="F7" s="21">
        <v>80</v>
      </c>
      <c r="G7" s="7">
        <v>1</v>
      </c>
      <c r="H7" s="3">
        <v>45</v>
      </c>
      <c r="I7" s="4">
        <f t="shared" si="0"/>
        <v>3600</v>
      </c>
    </row>
    <row r="8" spans="1:9" ht="51" customHeight="1">
      <c r="A8" s="46"/>
      <c r="B8" s="47"/>
      <c r="C8" s="46"/>
      <c r="D8" s="42" t="s">
        <v>3</v>
      </c>
      <c r="E8" s="8" t="s">
        <v>4</v>
      </c>
      <c r="F8" s="21">
        <v>1000</v>
      </c>
      <c r="G8" s="7">
        <v>1</v>
      </c>
      <c r="H8" s="3">
        <v>1</v>
      </c>
      <c r="I8" s="4">
        <f t="shared" si="0"/>
        <v>1000</v>
      </c>
    </row>
    <row r="9" spans="1:9" ht="34.5" customHeight="1">
      <c r="A9" s="46"/>
      <c r="B9" s="47"/>
      <c r="C9" s="46"/>
      <c r="D9" s="42"/>
      <c r="E9" s="8" t="s">
        <v>6</v>
      </c>
      <c r="F9" s="21">
        <v>100</v>
      </c>
      <c r="G9" s="7">
        <v>1</v>
      </c>
      <c r="H9" s="3">
        <v>439</v>
      </c>
      <c r="I9" s="4">
        <f t="shared" si="0"/>
        <v>43900</v>
      </c>
    </row>
    <row r="10" spans="1:9" ht="34.5" customHeight="1">
      <c r="A10" s="46"/>
      <c r="B10" s="47"/>
      <c r="C10" s="46"/>
      <c r="D10" s="42"/>
      <c r="E10" s="8" t="s">
        <v>18</v>
      </c>
      <c r="F10" s="21">
        <v>150</v>
      </c>
      <c r="G10" s="7">
        <v>1</v>
      </c>
      <c r="H10" s="3">
        <v>0</v>
      </c>
      <c r="I10" s="4">
        <f t="shared" si="0"/>
        <v>0</v>
      </c>
    </row>
    <row r="11" spans="1:9" ht="36" customHeight="1">
      <c r="A11" s="46"/>
      <c r="B11" s="47"/>
      <c r="C11" s="46"/>
      <c r="D11" s="42"/>
      <c r="E11" s="8" t="s">
        <v>19</v>
      </c>
      <c r="F11" s="21">
        <v>200</v>
      </c>
      <c r="G11" s="7">
        <v>1</v>
      </c>
      <c r="H11" s="3">
        <v>439</v>
      </c>
      <c r="I11" s="4">
        <f t="shared" si="0"/>
        <v>87800</v>
      </c>
    </row>
    <row r="12" spans="1:9" ht="36" customHeight="1">
      <c r="A12" s="46"/>
      <c r="B12" s="47"/>
      <c r="C12" s="46"/>
      <c r="D12" s="50" t="s">
        <v>44</v>
      </c>
      <c r="E12" s="51"/>
      <c r="F12" s="51"/>
      <c r="G12" s="51"/>
      <c r="H12" s="52"/>
      <c r="I12" s="4">
        <f>SUM(I3:I11)</f>
        <v>159800</v>
      </c>
    </row>
    <row r="13" spans="1:9" ht="84.75" customHeight="1">
      <c r="A13" s="46"/>
      <c r="B13" s="47"/>
      <c r="C13" s="46"/>
      <c r="D13" s="49" t="s">
        <v>39</v>
      </c>
      <c r="E13" s="49"/>
      <c r="F13" s="49"/>
      <c r="G13" s="49"/>
      <c r="H13" s="49"/>
      <c r="I13" s="49"/>
    </row>
    <row r="15" spans="1:9" ht="30.75" customHeight="1">
      <c r="A15" s="1" t="s">
        <v>7</v>
      </c>
      <c r="B15" s="1" t="s">
        <v>8</v>
      </c>
      <c r="C15" s="1" t="s">
        <v>9</v>
      </c>
      <c r="D15" s="1" t="s">
        <v>10</v>
      </c>
      <c r="E15" s="1" t="s">
        <v>11</v>
      </c>
      <c r="F15" s="2" t="s">
        <v>14</v>
      </c>
      <c r="G15" s="1" t="s">
        <v>12</v>
      </c>
      <c r="H15" s="2" t="s">
        <v>13</v>
      </c>
      <c r="I15" s="1" t="s">
        <v>15</v>
      </c>
    </row>
    <row r="16" spans="1:9" ht="86.25" customHeight="1">
      <c r="A16" s="45" t="s">
        <v>61</v>
      </c>
      <c r="B16" s="45" t="s">
        <v>51</v>
      </c>
      <c r="C16" s="45" t="s">
        <v>62</v>
      </c>
      <c r="D16" s="7" t="s">
        <v>0</v>
      </c>
      <c r="E16" s="8" t="s">
        <v>33</v>
      </c>
      <c r="F16" s="21">
        <v>20000</v>
      </c>
      <c r="G16" s="7">
        <v>1</v>
      </c>
      <c r="H16" s="3">
        <v>1</v>
      </c>
      <c r="I16" s="4">
        <f t="shared" ref="I16:I24" si="1">F16*G16*H16</f>
        <v>20000</v>
      </c>
    </row>
    <row r="17" spans="1:9" ht="36">
      <c r="A17" s="46"/>
      <c r="B17" s="47"/>
      <c r="C17" s="46"/>
      <c r="D17" s="42" t="s">
        <v>1</v>
      </c>
      <c r="E17" s="8" t="s">
        <v>5</v>
      </c>
      <c r="F17" s="21">
        <v>1000</v>
      </c>
      <c r="G17" s="7">
        <v>1</v>
      </c>
      <c r="H17" s="3">
        <v>1</v>
      </c>
      <c r="I17" s="4">
        <f t="shared" si="1"/>
        <v>1000</v>
      </c>
    </row>
    <row r="18" spans="1:9" ht="40.5" customHeight="1">
      <c r="A18" s="46"/>
      <c r="B18" s="47"/>
      <c r="C18" s="46"/>
      <c r="D18" s="42"/>
      <c r="E18" s="8" t="s">
        <v>16</v>
      </c>
      <c r="F18" s="21">
        <v>500</v>
      </c>
      <c r="G18" s="7">
        <v>1</v>
      </c>
      <c r="H18" s="3">
        <v>1</v>
      </c>
      <c r="I18" s="4">
        <f t="shared" si="1"/>
        <v>500</v>
      </c>
    </row>
    <row r="19" spans="1:9" ht="48">
      <c r="A19" s="46"/>
      <c r="B19" s="47"/>
      <c r="C19" s="46"/>
      <c r="D19" s="42"/>
      <c r="E19" s="10" t="s">
        <v>2</v>
      </c>
      <c r="F19" s="21">
        <v>2000</v>
      </c>
      <c r="G19" s="7">
        <v>1</v>
      </c>
      <c r="H19" s="3">
        <v>1</v>
      </c>
      <c r="I19" s="4">
        <f t="shared" si="1"/>
        <v>2000</v>
      </c>
    </row>
    <row r="20" spans="1:9" ht="42.75" customHeight="1">
      <c r="A20" s="46"/>
      <c r="B20" s="47"/>
      <c r="C20" s="46"/>
      <c r="D20" s="7" t="s">
        <v>20</v>
      </c>
      <c r="E20" s="10" t="s">
        <v>17</v>
      </c>
      <c r="F20" s="21">
        <v>80</v>
      </c>
      <c r="G20" s="7">
        <v>1</v>
      </c>
      <c r="H20" s="3">
        <v>45</v>
      </c>
      <c r="I20" s="4">
        <f t="shared" si="1"/>
        <v>3600</v>
      </c>
    </row>
    <row r="21" spans="1:9" ht="51" customHeight="1">
      <c r="A21" s="46"/>
      <c r="B21" s="47"/>
      <c r="C21" s="46"/>
      <c r="D21" s="42" t="s">
        <v>3</v>
      </c>
      <c r="E21" s="8" t="s">
        <v>4</v>
      </c>
      <c r="F21" s="21">
        <v>1000</v>
      </c>
      <c r="G21" s="7">
        <v>1</v>
      </c>
      <c r="H21" s="3">
        <v>1</v>
      </c>
      <c r="I21" s="4">
        <f t="shared" si="1"/>
        <v>1000</v>
      </c>
    </row>
    <row r="22" spans="1:9" ht="34.5" customHeight="1">
      <c r="A22" s="46"/>
      <c r="B22" s="47"/>
      <c r="C22" s="46"/>
      <c r="D22" s="42"/>
      <c r="E22" s="8" t="s">
        <v>6</v>
      </c>
      <c r="F22" s="21">
        <v>100</v>
      </c>
      <c r="G22" s="7">
        <v>1</v>
      </c>
      <c r="H22" s="3">
        <v>477</v>
      </c>
      <c r="I22" s="4">
        <f t="shared" si="1"/>
        <v>47700</v>
      </c>
    </row>
    <row r="23" spans="1:9" ht="34.5" customHeight="1">
      <c r="A23" s="46"/>
      <c r="B23" s="47"/>
      <c r="C23" s="46"/>
      <c r="D23" s="42"/>
      <c r="E23" s="8" t="s">
        <v>18</v>
      </c>
      <c r="F23" s="21">
        <v>150</v>
      </c>
      <c r="G23" s="7">
        <v>1</v>
      </c>
      <c r="H23" s="3">
        <v>0</v>
      </c>
      <c r="I23" s="4">
        <f t="shared" si="1"/>
        <v>0</v>
      </c>
    </row>
    <row r="24" spans="1:9" ht="36" customHeight="1">
      <c r="A24" s="46"/>
      <c r="B24" s="47"/>
      <c r="C24" s="46"/>
      <c r="D24" s="42"/>
      <c r="E24" s="8" t="s">
        <v>19</v>
      </c>
      <c r="F24" s="21">
        <v>200</v>
      </c>
      <c r="G24" s="7">
        <v>1</v>
      </c>
      <c r="H24" s="3">
        <v>477</v>
      </c>
      <c r="I24" s="4">
        <f t="shared" si="1"/>
        <v>95400</v>
      </c>
    </row>
    <row r="25" spans="1:9" ht="36" customHeight="1">
      <c r="A25" s="46"/>
      <c r="B25" s="47"/>
      <c r="C25" s="46"/>
      <c r="D25" s="50" t="s">
        <v>44</v>
      </c>
      <c r="E25" s="51"/>
      <c r="F25" s="51"/>
      <c r="G25" s="51"/>
      <c r="H25" s="52"/>
      <c r="I25" s="4">
        <f>SUM(I16:I24)</f>
        <v>171200</v>
      </c>
    </row>
    <row r="26" spans="1:9" ht="84.75" customHeight="1">
      <c r="A26" s="46"/>
      <c r="B26" s="47"/>
      <c r="C26" s="46"/>
      <c r="D26" s="49" t="s">
        <v>40</v>
      </c>
      <c r="E26" s="49"/>
      <c r="F26" s="49"/>
      <c r="G26" s="49"/>
      <c r="H26" s="49"/>
      <c r="I26" s="49"/>
    </row>
    <row r="27" spans="1:9" ht="18" customHeight="1"/>
  </sheetData>
  <mergeCells count="15">
    <mergeCell ref="A1:I1"/>
    <mergeCell ref="A3:A13"/>
    <mergeCell ref="B3:B13"/>
    <mergeCell ref="C3:C13"/>
    <mergeCell ref="D4:D6"/>
    <mergeCell ref="D8:D11"/>
    <mergeCell ref="D13:I13"/>
    <mergeCell ref="D12:H12"/>
    <mergeCell ref="A16:A26"/>
    <mergeCell ref="B16:B26"/>
    <mergeCell ref="C16:C26"/>
    <mergeCell ref="D17:D19"/>
    <mergeCell ref="D21:D24"/>
    <mergeCell ref="D26:I26"/>
    <mergeCell ref="D25:H2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zoomScale="91" zoomScaleNormal="91" workbookViewId="0">
      <selection activeCell="G5" sqref="G5"/>
    </sheetView>
  </sheetViews>
  <sheetFormatPr defaultRowHeight="13.5"/>
  <cols>
    <col min="1" max="1" width="12" customWidth="1"/>
    <col min="2" max="2" width="13.625" customWidth="1"/>
    <col min="3" max="4" width="12.5" customWidth="1"/>
    <col min="5" max="5" width="21.25" customWidth="1"/>
    <col min="6" max="6" width="23.5" customWidth="1"/>
    <col min="7" max="7" width="11.125" style="16" customWidth="1"/>
    <col min="8" max="8" width="11.125" customWidth="1"/>
    <col min="10" max="10" width="12.875" customWidth="1"/>
  </cols>
  <sheetData>
    <row r="1" spans="1:10" ht="47.25" customHeight="1">
      <c r="A1" s="43" t="s">
        <v>41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4">
      <c r="A2" s="1" t="s">
        <v>22</v>
      </c>
      <c r="B2" s="1" t="s">
        <v>7</v>
      </c>
      <c r="C2" s="1" t="s">
        <v>8</v>
      </c>
      <c r="D2" s="1" t="s">
        <v>23</v>
      </c>
      <c r="E2" s="1" t="s">
        <v>10</v>
      </c>
      <c r="F2" s="1" t="s">
        <v>11</v>
      </c>
      <c r="G2" s="1" t="s">
        <v>90</v>
      </c>
      <c r="H2" s="1" t="s">
        <v>12</v>
      </c>
      <c r="I2" s="2" t="s">
        <v>13</v>
      </c>
      <c r="J2" s="1" t="s">
        <v>24</v>
      </c>
    </row>
    <row r="3" spans="1:10" ht="95.25" customHeight="1">
      <c r="A3" s="45" t="s">
        <v>25</v>
      </c>
      <c r="B3" s="45" t="s">
        <v>65</v>
      </c>
      <c r="C3" s="45" t="s">
        <v>42</v>
      </c>
      <c r="D3" s="45" t="s">
        <v>66</v>
      </c>
      <c r="E3" s="7" t="s">
        <v>0</v>
      </c>
      <c r="F3" s="8" t="s">
        <v>34</v>
      </c>
      <c r="G3" s="21">
        <v>20000</v>
      </c>
      <c r="H3" s="7">
        <v>1</v>
      </c>
      <c r="I3" s="3">
        <v>1</v>
      </c>
      <c r="J3" s="4">
        <f>G3*H3*I3</f>
        <v>20000</v>
      </c>
    </row>
    <row r="4" spans="1:10" ht="66.75" customHeight="1">
      <c r="A4" s="53"/>
      <c r="B4" s="54"/>
      <c r="C4" s="54"/>
      <c r="D4" s="54"/>
      <c r="E4" s="42" t="s">
        <v>1</v>
      </c>
      <c r="F4" s="8" t="s">
        <v>26</v>
      </c>
      <c r="G4" s="21">
        <v>1000</v>
      </c>
      <c r="H4" s="7">
        <v>1</v>
      </c>
      <c r="I4" s="3">
        <v>1</v>
      </c>
      <c r="J4" s="4">
        <f t="shared" ref="J4:J11" si="0">G4*H4*I4</f>
        <v>1000</v>
      </c>
    </row>
    <row r="5" spans="1:10" ht="84" customHeight="1">
      <c r="A5" s="53"/>
      <c r="B5" s="54"/>
      <c r="C5" s="54"/>
      <c r="D5" s="54"/>
      <c r="E5" s="42"/>
      <c r="F5" s="8" t="s">
        <v>27</v>
      </c>
      <c r="G5" s="21">
        <v>500</v>
      </c>
      <c r="H5" s="7">
        <v>1</v>
      </c>
      <c r="I5" s="3">
        <v>1</v>
      </c>
      <c r="J5" s="4">
        <f t="shared" si="0"/>
        <v>500</v>
      </c>
    </row>
    <row r="6" spans="1:10" ht="48">
      <c r="A6" s="53"/>
      <c r="B6" s="54"/>
      <c r="C6" s="54"/>
      <c r="D6" s="54"/>
      <c r="E6" s="42"/>
      <c r="F6" s="10" t="s">
        <v>2</v>
      </c>
      <c r="G6" s="21">
        <v>2000</v>
      </c>
      <c r="H6" s="7">
        <v>1</v>
      </c>
      <c r="I6" s="3">
        <v>1</v>
      </c>
      <c r="J6" s="4">
        <f t="shared" si="0"/>
        <v>2000</v>
      </c>
    </row>
    <row r="7" spans="1:10" ht="24">
      <c r="A7" s="53"/>
      <c r="B7" s="54"/>
      <c r="C7" s="54"/>
      <c r="D7" s="54"/>
      <c r="E7" s="7" t="s">
        <v>21</v>
      </c>
      <c r="F7" s="10" t="s">
        <v>28</v>
      </c>
      <c r="G7" s="21">
        <v>80</v>
      </c>
      <c r="H7" s="7">
        <v>1</v>
      </c>
      <c r="I7" s="14">
        <v>46</v>
      </c>
      <c r="J7" s="4">
        <f t="shared" si="0"/>
        <v>3680</v>
      </c>
    </row>
    <row r="8" spans="1:10" ht="36">
      <c r="A8" s="53"/>
      <c r="B8" s="54"/>
      <c r="C8" s="54"/>
      <c r="D8" s="54"/>
      <c r="E8" s="42" t="s">
        <v>29</v>
      </c>
      <c r="F8" s="8" t="s">
        <v>4</v>
      </c>
      <c r="G8" s="21">
        <v>1000</v>
      </c>
      <c r="H8" s="7">
        <v>1</v>
      </c>
      <c r="I8" s="3">
        <v>1</v>
      </c>
      <c r="J8" s="4">
        <f t="shared" si="0"/>
        <v>1000</v>
      </c>
    </row>
    <row r="9" spans="1:10" ht="24">
      <c r="A9" s="53"/>
      <c r="B9" s="54"/>
      <c r="C9" s="54"/>
      <c r="D9" s="54"/>
      <c r="E9" s="42"/>
      <c r="F9" s="8" t="s">
        <v>30</v>
      </c>
      <c r="G9" s="21">
        <v>100</v>
      </c>
      <c r="H9" s="7">
        <v>1</v>
      </c>
      <c r="I9" s="3">
        <v>0</v>
      </c>
      <c r="J9" s="4">
        <f t="shared" si="0"/>
        <v>0</v>
      </c>
    </row>
    <row r="10" spans="1:10" ht="24">
      <c r="A10" s="53"/>
      <c r="B10" s="54"/>
      <c r="C10" s="54"/>
      <c r="D10" s="54"/>
      <c r="E10" s="42"/>
      <c r="F10" s="8" t="s">
        <v>31</v>
      </c>
      <c r="G10" s="21">
        <v>150</v>
      </c>
      <c r="H10" s="7">
        <v>1</v>
      </c>
      <c r="I10" s="3">
        <v>371</v>
      </c>
      <c r="J10" s="4">
        <f t="shared" si="0"/>
        <v>55650</v>
      </c>
    </row>
    <row r="11" spans="1:10" ht="30" customHeight="1">
      <c r="A11" s="53"/>
      <c r="B11" s="54"/>
      <c r="C11" s="54"/>
      <c r="D11" s="54"/>
      <c r="E11" s="42"/>
      <c r="F11" s="8" t="s">
        <v>32</v>
      </c>
      <c r="G11" s="21">
        <v>200</v>
      </c>
      <c r="H11" s="7">
        <v>1</v>
      </c>
      <c r="I11" s="3">
        <v>371</v>
      </c>
      <c r="J11" s="4">
        <f t="shared" si="0"/>
        <v>74200</v>
      </c>
    </row>
    <row r="12" spans="1:10" ht="30" customHeight="1">
      <c r="A12" s="53"/>
      <c r="B12" s="54"/>
      <c r="C12" s="54"/>
      <c r="D12" s="54"/>
      <c r="E12" s="56" t="s">
        <v>44</v>
      </c>
      <c r="F12" s="51"/>
      <c r="G12" s="51"/>
      <c r="H12" s="51"/>
      <c r="I12" s="52"/>
      <c r="J12" s="4">
        <f>SUM(J3:J11)</f>
        <v>158030</v>
      </c>
    </row>
    <row r="13" spans="1:10" ht="119.25" customHeight="1">
      <c r="A13" s="53"/>
      <c r="B13" s="54"/>
      <c r="C13" s="54"/>
      <c r="D13" s="54"/>
      <c r="E13" s="55" t="s">
        <v>43</v>
      </c>
      <c r="F13" s="55"/>
      <c r="G13" s="55"/>
      <c r="H13" s="55"/>
      <c r="I13" s="55"/>
      <c r="J13" s="55"/>
    </row>
    <row r="15" spans="1:10">
      <c r="B15" s="6"/>
    </row>
    <row r="23" spans="6:8">
      <c r="F23" s="5"/>
      <c r="H23" s="5"/>
    </row>
  </sheetData>
  <mergeCells count="9">
    <mergeCell ref="A1:J1"/>
    <mergeCell ref="A3:A13"/>
    <mergeCell ref="B3:B13"/>
    <mergeCell ref="C3:C13"/>
    <mergeCell ref="D3:D13"/>
    <mergeCell ref="E4:E6"/>
    <mergeCell ref="E8:E11"/>
    <mergeCell ref="E13:J13"/>
    <mergeCell ref="E12:I1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总览</vt:lpstr>
      <vt:lpstr>Buick</vt:lpstr>
      <vt:lpstr>Chevy</vt:lpstr>
      <vt:lpstr>Cadi</vt:lpstr>
    </vt:vector>
  </TitlesOfParts>
  <Company>SGM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szogdm</dc:creator>
  <cp:lastModifiedBy>thinkpad</cp:lastModifiedBy>
  <cp:lastPrinted>2016-06-22T01:04:22Z</cp:lastPrinted>
  <dcterms:created xsi:type="dcterms:W3CDTF">2010-08-04T08:28:50Z</dcterms:created>
  <dcterms:modified xsi:type="dcterms:W3CDTF">2018-10-15T06:39:42Z</dcterms:modified>
</cp:coreProperties>
</file>